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PressBooks\"/>
    </mc:Choice>
  </mc:AlternateContent>
  <bookViews>
    <workbookView xWindow="0" yWindow="0" windowWidth="20520" windowHeight="10125"/>
  </bookViews>
  <sheets>
    <sheet name="1 mM" sheetId="1" r:id="rId1"/>
    <sheet name="12.5 mM" sheetId="13" r:id="rId2"/>
    <sheet name="25 mM" sheetId="14" r:id="rId3"/>
    <sheet name="50 mM" sheetId="15" r:id="rId4"/>
  </sheets>
  <definedNames>
    <definedName name="_xlnm.Print_Area" localSheetId="0">'1 mM'!$A$1:$L$28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5" l="1"/>
  <c r="B19" i="15" s="1"/>
  <c r="B18" i="14"/>
  <c r="B19" i="14" s="1"/>
  <c r="B18" i="13"/>
  <c r="B19" i="13" s="1"/>
  <c r="B18" i="1"/>
  <c r="B19" i="1" s="1"/>
  <c r="F203" i="15" l="1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B16" i="15"/>
  <c r="F15" i="15"/>
  <c r="F14" i="15"/>
  <c r="B14" i="15"/>
  <c r="F13" i="15"/>
  <c r="F12" i="15"/>
  <c r="F11" i="15"/>
  <c r="F10" i="15"/>
  <c r="F9" i="15"/>
  <c r="F8" i="15"/>
  <c r="B8" i="15"/>
  <c r="F7" i="15"/>
  <c r="F6" i="15"/>
  <c r="B6" i="15"/>
  <c r="F5" i="15"/>
  <c r="F4" i="15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B16" i="14"/>
  <c r="F15" i="14"/>
  <c r="F14" i="14"/>
  <c r="B14" i="14"/>
  <c r="F13" i="14"/>
  <c r="F12" i="14"/>
  <c r="F11" i="14"/>
  <c r="F10" i="14"/>
  <c r="F9" i="14"/>
  <c r="F8" i="14"/>
  <c r="B8" i="14"/>
  <c r="F7" i="14"/>
  <c r="F6" i="14"/>
  <c r="B6" i="14"/>
  <c r="F5" i="14"/>
  <c r="F4" i="14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B16" i="13"/>
  <c r="F15" i="13"/>
  <c r="F14" i="13"/>
  <c r="B14" i="13"/>
  <c r="F13" i="13"/>
  <c r="F12" i="13"/>
  <c r="F11" i="13"/>
  <c r="F10" i="13"/>
  <c r="F9" i="13"/>
  <c r="F8" i="13"/>
  <c r="B8" i="13"/>
  <c r="F7" i="13"/>
  <c r="F6" i="13"/>
  <c r="B6" i="13"/>
  <c r="F5" i="13"/>
  <c r="F4" i="13"/>
  <c r="B25" i="15" l="1"/>
  <c r="B25" i="14"/>
  <c r="B26" i="14" s="1"/>
  <c r="B27" i="14" s="1"/>
  <c r="B25" i="13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B25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B14" i="1"/>
  <c r="B16" i="1"/>
  <c r="B8" i="1"/>
  <c r="B6" i="1"/>
  <c r="B26" i="15" l="1"/>
  <c r="B27" i="15" s="1"/>
  <c r="B26" i="13"/>
  <c r="B27" i="13" s="1"/>
  <c r="B26" i="1" l="1"/>
  <c r="B27" i="1" l="1"/>
</calcChain>
</file>

<file path=xl/sharedStrings.xml><?xml version="1.0" encoding="utf-8"?>
<sst xmlns="http://schemas.openxmlformats.org/spreadsheetml/2006/main" count="212" uniqueCount="45">
  <si>
    <t>mV</t>
  </si>
  <si>
    <t>C/(V m)</t>
  </si>
  <si>
    <t>K</t>
  </si>
  <si>
    <t>C</t>
  </si>
  <si>
    <t>J/K</t>
  </si>
  <si>
    <t>V or J/C</t>
  </si>
  <si>
    <t>#/mol</t>
  </si>
  <si>
    <t>1/m</t>
  </si>
  <si>
    <t>m</t>
  </si>
  <si>
    <t>nm</t>
  </si>
  <si>
    <t>CONSTANTS</t>
  </si>
  <si>
    <t>PARTICLE PROPERTIES</t>
  </si>
  <si>
    <t>CALCULATED PROPERTIES</t>
  </si>
  <si>
    <t>DLVO Interaction Profile</t>
  </si>
  <si>
    <t>VdW</t>
  </si>
  <si>
    <t>Electrostatic</t>
  </si>
  <si>
    <t>Total DLVO</t>
  </si>
  <si>
    <r>
      <t xml:space="preserve">Boltzmann's constant, </t>
    </r>
    <r>
      <rPr>
        <b/>
        <i/>
        <sz val="11"/>
        <color theme="1"/>
        <rFont val="Calibri"/>
        <family val="2"/>
        <scheme val="minor"/>
      </rPr>
      <t>k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</si>
  <si>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 xml:space="preserve">Temperature, </t>
    </r>
    <r>
      <rPr>
        <b/>
        <i/>
        <sz val="11"/>
        <color theme="1"/>
        <rFont val="Calibri"/>
        <family val="2"/>
        <scheme val="minor"/>
      </rPr>
      <t>T</t>
    </r>
  </si>
  <si>
    <r>
      <t xml:space="preserve">Elementary charge, </t>
    </r>
    <r>
      <rPr>
        <b/>
        <i/>
        <sz val="11"/>
        <color theme="1"/>
        <rFont val="Calibri"/>
        <family val="2"/>
        <scheme val="minor"/>
      </rPr>
      <t>e</t>
    </r>
  </si>
  <si>
    <r>
      <t>Avogadro's number (</t>
    </r>
    <r>
      <rPr>
        <b/>
        <i/>
        <sz val="11"/>
        <color theme="1"/>
        <rFont val="Calibri"/>
        <family val="2"/>
        <scheme val="minor"/>
      </rPr>
      <t>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)</t>
    </r>
  </si>
  <si>
    <t>mmol/L</t>
  </si>
  <si>
    <r>
      <t>#/m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</si>
  <si>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C/(V m) or C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/(J m)</t>
    </r>
  </si>
  <si>
    <r>
      <t>Electrolyte concentration (KNO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</si>
  <si>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 xml:space="preserve">Radius, </t>
    </r>
    <r>
      <rPr>
        <b/>
        <i/>
        <sz val="11"/>
        <color theme="1"/>
        <rFont val="Calibri"/>
        <family val="2"/>
        <scheme val="minor"/>
      </rPr>
      <t>R</t>
    </r>
    <r>
      <rPr>
        <b/>
        <vertAlign val="subscript"/>
        <sz val="11"/>
        <color theme="1"/>
        <rFont val="Calibri"/>
        <family val="2"/>
        <scheme val="minor"/>
      </rPr>
      <t>S</t>
    </r>
  </si>
  <si>
    <r>
      <t>mol/m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</si>
  <si>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# concentration of each ion (K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or NO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)</t>
    </r>
  </si>
  <si>
    <r>
      <t xml:space="preserve">Ion valence, </t>
    </r>
    <r>
      <rPr>
        <b/>
        <i/>
        <sz val="11"/>
        <color theme="1"/>
        <rFont val="Calibri"/>
        <family val="2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for K</t>
    </r>
    <r>
      <rPr>
        <b/>
        <vertAlign val="superscript"/>
        <sz val="11"/>
        <color theme="1"/>
        <rFont val="Calibri"/>
        <family val="2"/>
        <scheme val="minor"/>
      </rPr>
      <t>+</t>
    </r>
  </si>
  <si>
    <r>
      <t xml:space="preserve">Ion valence, </t>
    </r>
    <r>
      <rPr>
        <b/>
        <i/>
        <sz val="11"/>
        <color theme="1"/>
        <rFont val="Calibri"/>
        <family val="2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for NO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vertAlign val="superscript"/>
        <sz val="11"/>
        <color theme="1"/>
        <rFont val="Calibri"/>
        <family val="2"/>
        <scheme val="minor"/>
      </rPr>
      <t>-</t>
    </r>
  </si>
  <si>
    <r>
      <t xml:space="preserve">Hamaker const, </t>
    </r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(gold-water-gold)</t>
    </r>
  </si>
  <si>
    <t>J</t>
  </si>
  <si>
    <r>
      <t xml:space="preserve">Debye parameter, </t>
    </r>
    <r>
      <rPr>
        <b/>
        <i/>
        <sz val="11"/>
        <color theme="1"/>
        <rFont val="Symbol"/>
        <family val="1"/>
        <charset val="2"/>
      </rPr>
      <t>k</t>
    </r>
  </si>
  <si>
    <r>
      <t xml:space="preserve">Debye parameter, </t>
    </r>
    <r>
      <rPr>
        <b/>
        <i/>
        <sz val="11"/>
        <color theme="1"/>
        <rFont val="Symbol"/>
        <family val="1"/>
        <charset val="2"/>
      </rPr>
      <t>k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</si>
  <si>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 xml:space="preserve">Surface potential, </t>
    </r>
    <r>
      <rPr>
        <b/>
        <i/>
        <sz val="11"/>
        <color theme="1"/>
        <rFont val="Symbol"/>
        <family val="1"/>
        <charset val="2"/>
      </rPr>
      <t>y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</si>
  <si>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 xml:space="preserve">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sz val="11"/>
        <color theme="1"/>
        <rFont val="Calibri"/>
        <family val="2"/>
        <scheme val="minor"/>
      </rPr>
      <t xml:space="preserve"> (Water, 20 C)</t>
    </r>
  </si>
  <si>
    <r>
      <t xml:space="preserve">Vacuum 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</si>
  <si>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 xml:space="preserve">Relative 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vertAlign val="sub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(Water, 20 C)</t>
    </r>
  </si>
  <si>
    <r>
      <t xml:space="preserve">Separation distance, </t>
    </r>
    <r>
      <rPr>
        <b/>
        <i/>
        <sz val="11"/>
        <color theme="1"/>
        <rFont val="Calibri"/>
        <family val="2"/>
        <scheme val="minor"/>
      </rPr>
      <t>h</t>
    </r>
  </si>
  <si>
    <t>(nm)</t>
  </si>
  <si>
    <t>(m)</t>
  </si>
  <si>
    <r>
      <t xml:space="preserve">Interaction Energies, </t>
    </r>
    <r>
      <rPr>
        <b/>
        <i/>
        <sz val="11"/>
        <color theme="1"/>
        <rFont val="Calibri"/>
        <family val="2"/>
        <scheme val="minor"/>
      </rPr>
      <t>V</t>
    </r>
    <r>
      <rPr>
        <b/>
        <sz val="11"/>
        <color theme="1"/>
        <rFont val="Calibri"/>
        <family val="2"/>
        <scheme val="minor"/>
      </rPr>
      <t xml:space="preserve"> (J)</t>
    </r>
  </si>
  <si>
    <r>
      <rPr>
        <b/>
        <i/>
        <sz val="11"/>
        <color theme="1"/>
        <rFont val="Calibri"/>
        <family val="2"/>
        <scheme val="minor"/>
      </rPr>
      <t>V</t>
    </r>
    <r>
      <rPr>
        <b/>
        <sz val="11"/>
        <color theme="1"/>
        <rFont val="Calibri"/>
        <family val="2"/>
        <scheme val="minor"/>
      </rPr>
      <t>/(</t>
    </r>
    <r>
      <rPr>
        <b/>
        <i/>
        <sz val="11"/>
        <color theme="1"/>
        <rFont val="Calibri"/>
        <family val="2"/>
        <scheme val="minor"/>
      </rPr>
      <t>k</t>
    </r>
    <r>
      <rPr>
        <b/>
        <vertAlign val="subscript"/>
        <sz val="11"/>
        <color theme="1"/>
        <rFont val="Calibri"/>
        <family val="2"/>
        <scheme val="minor"/>
      </rPr>
      <t>B</t>
    </r>
    <r>
      <rPr>
        <b/>
        <i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)  (unitless)</t>
    </r>
  </si>
  <si>
    <r>
      <t>(convert units)</t>
    </r>
    <r>
      <rPr>
        <sz val="11"/>
        <color theme="1"/>
        <rFont val="Calibri"/>
        <family val="2"/>
        <scheme val="minor"/>
      </rPr>
      <t>--&gt;</t>
    </r>
  </si>
  <si>
    <t>DLVO Calculation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</si>
</sst>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quotePrefix="1"/>
    <xf numFmtId="164" fontId="0" fillId="0" borderId="0" xfId="0" applyNumberFormat="1"/>
    <xf numFmtId="1" fontId="0" fillId="0" borderId="0" xfId="0" applyNumberFormat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11" fontId="0" fillId="0" borderId="1" xfId="0" applyNumberFormat="1" applyBorder="1"/>
    <xf numFmtId="0" fontId="1" fillId="0" borderId="2" xfId="0" applyFont="1" applyBorder="1"/>
    <xf numFmtId="0" fontId="0" fillId="0" borderId="4" xfId="0" applyBorder="1"/>
    <xf numFmtId="11" fontId="0" fillId="0" borderId="8" xfId="0" applyNumberFormat="1" applyBorder="1"/>
    <xf numFmtId="0" fontId="7" fillId="0" borderId="5" xfId="0" applyFont="1" applyBorder="1" applyAlignment="1">
      <alignment horizontal="right"/>
    </xf>
    <xf numFmtId="0" fontId="0" fillId="0" borderId="3" xfId="0" applyNumberFormat="1" applyFill="1" applyBorder="1"/>
    <xf numFmtId="11" fontId="0" fillId="0" borderId="1" xfId="0" applyNumberFormat="1" applyFill="1" applyBorder="1"/>
    <xf numFmtId="0" fontId="0" fillId="0" borderId="1" xfId="0" applyFill="1" applyBorder="1"/>
    <xf numFmtId="0" fontId="0" fillId="0" borderId="1" xfId="0" applyNumberFormat="1" applyFill="1" applyBorder="1"/>
    <xf numFmtId="11" fontId="0" fillId="0" borderId="8" xfId="0" applyNumberFormat="1" applyFill="1" applyBorder="1"/>
    <xf numFmtId="11" fontId="0" fillId="0" borderId="11" xfId="0" applyNumberFormat="1" applyFill="1" applyBorder="1"/>
    <xf numFmtId="11" fontId="0" fillId="0" borderId="11" xfId="0" applyNumberFormat="1" applyBorder="1"/>
    <xf numFmtId="2" fontId="0" fillId="0" borderId="8" xfId="0" applyNumberFormat="1" applyBorder="1"/>
    <xf numFmtId="0" fontId="1" fillId="0" borderId="13" xfId="0" applyFont="1" applyBorder="1"/>
    <xf numFmtId="11" fontId="0" fillId="0" borderId="14" xfId="0" applyNumberFormat="1" applyBorder="1"/>
    <xf numFmtId="0" fontId="0" fillId="0" borderId="15" xfId="0" applyBorder="1"/>
    <xf numFmtId="0" fontId="0" fillId="0" borderId="3" xfId="0" applyBorder="1"/>
    <xf numFmtId="0" fontId="7" fillId="0" borderId="7" xfId="0" applyFont="1" applyBorder="1" applyAlignment="1">
      <alignment horizontal="right"/>
    </xf>
    <xf numFmtId="2" fontId="0" fillId="0" borderId="0" xfId="0" applyNumberFormat="1" applyFont="1"/>
    <xf numFmtId="2" fontId="0" fillId="0" borderId="5" xfId="0" applyNumberFormat="1" applyFont="1" applyBorder="1"/>
    <xf numFmtId="11" fontId="0" fillId="0" borderId="6" xfId="0" applyNumberFormat="1" applyBorder="1"/>
    <xf numFmtId="2" fontId="0" fillId="0" borderId="7" xfId="0" applyNumberFormat="1" applyFont="1" applyBorder="1"/>
    <xf numFmtId="11" fontId="0" fillId="0" borderId="9" xfId="0" applyNumberFormat="1" applyBorder="1"/>
    <xf numFmtId="11" fontId="0" fillId="0" borderId="24" xfId="0" applyNumberFormat="1" applyBorder="1"/>
    <xf numFmtId="11" fontId="0" fillId="0" borderId="25" xfId="0" applyNumberFormat="1" applyBorder="1"/>
    <xf numFmtId="2" fontId="0" fillId="0" borderId="10" xfId="0" applyNumberFormat="1" applyFont="1" applyBorder="1"/>
    <xf numFmtId="11" fontId="0" fillId="0" borderId="12" xfId="0" applyNumberFormat="1" applyBorder="1"/>
    <xf numFmtId="11" fontId="0" fillId="0" borderId="10" xfId="0" applyNumberFormat="1" applyBorder="1"/>
    <xf numFmtId="11" fontId="0" fillId="0" borderId="16" xfId="0" applyNumberForma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tx>
            <c:v>1 mM KNO3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'1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</c:numRef>
          </c:xVal>
          <c:yVal>
            <c:numRef>
              <c:f>'1 mM'!$L$4:$L$203</c:f>
              <c:numCache>
                <c:formatCode>0.00E+00</c:formatCode>
                <c:ptCount val="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94-4E55-AB83-D327D50ED0C1}"/>
            </c:ext>
          </c:extLst>
        </c:ser>
        <c:ser>
          <c:idx val="0"/>
          <c:order val="1"/>
          <c:tx>
            <c:v>12.5 mM KNO3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'12.5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'12.5 mM'!$L$4:$L$203</c:f>
              <c:numCache>
                <c:formatCode>0.00E+00</c:formatCode>
                <c:ptCount val="200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7494-4E55-AB83-D327D50ED0C1}"/>
            </c:ext>
          </c:extLst>
        </c:ser>
        <c:ser>
          <c:idx val="1"/>
          <c:order val="2"/>
          <c:tx>
            <c:v>25 mM KNO3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'25 mM'!$L$4:$L$203</c:f>
              <c:numCache>
                <c:formatCode>0.00E+00</c:formatCode>
                <c:ptCount val="200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494-4E55-AB83-D327D50ED0C1}"/>
            </c:ext>
          </c:extLst>
        </c:ser>
        <c:ser>
          <c:idx val="3"/>
          <c:order val="3"/>
          <c:tx>
            <c:v>50 mM KNO3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'50 mM'!$L$4:$L$203</c:f>
              <c:numCache>
                <c:formatCode>0.00E+00</c:formatCode>
                <c:ptCount val="200"/>
              </c:numCache>
              <c:extLst xmlns:c15="http://schemas.microsoft.com/office/drawing/2012/chart"/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7494-4E55-AB83-D327D50E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216096"/>
        <c:axId val="1080214432"/>
        <c:extLst/>
      </c:scatterChart>
      <c:valAx>
        <c:axId val="1080216096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Separation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distance, </a:t>
                </a:r>
                <a:r>
                  <a:rPr lang="en-US" sz="1100" b="1" i="1" baseline="0">
                    <a:solidFill>
                      <a:sysClr val="windowText" lastClr="000000"/>
                    </a:solidFill>
                  </a:rPr>
                  <a:t>h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(nm)</a:t>
                </a:r>
                <a:endParaRPr lang="en-US" sz="1100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4432"/>
        <c:crosses val="autoZero"/>
        <c:crossBetween val="midCat"/>
      </c:valAx>
      <c:valAx>
        <c:axId val="1080214432"/>
        <c:scaling>
          <c:orientation val="minMax"/>
          <c:max val="60"/>
          <c:min val="-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>
                    <a:solidFill>
                      <a:sysClr val="windowText" lastClr="000000"/>
                    </a:solidFill>
                  </a:rPr>
                  <a:t>V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/(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k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B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T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6096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tx>
            <c:v>1 mM KNO3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</c:numRef>
          </c:xVal>
          <c:yVal>
            <c:numRef>
              <c:f>'1 mM'!$K$4:$K$203</c:f>
              <c:numCache>
                <c:formatCode>0.00E+00</c:formatCode>
                <c:ptCount val="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4A-4B49-9173-E94543CC700F}"/>
            </c:ext>
          </c:extLst>
        </c:ser>
        <c:ser>
          <c:idx val="0"/>
          <c:order val="1"/>
          <c:tx>
            <c:v>12.5 mM KNO3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'12.5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'12.5 mM'!$K$4:$K$203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F54A-4B49-9173-E94543CC700F}"/>
            </c:ext>
          </c:extLst>
        </c:ser>
        <c:ser>
          <c:idx val="1"/>
          <c:order val="2"/>
          <c:tx>
            <c:v>25 mM KNO3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'25 mM'!$K$4:$K$203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54A-4B49-9173-E94543CC700F}"/>
            </c:ext>
          </c:extLst>
        </c:ser>
        <c:ser>
          <c:idx val="3"/>
          <c:order val="3"/>
          <c:tx>
            <c:v>50 mM KNO3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'50 mM'!$K$4:$K$203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54A-4B49-9173-E94543CC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216096"/>
        <c:axId val="1080214432"/>
        <c:extLst/>
      </c:scatterChart>
      <c:valAx>
        <c:axId val="1080216096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Separation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distance, </a:t>
                </a:r>
                <a:r>
                  <a:rPr lang="en-US" sz="1100" b="1" i="1" baseline="0">
                    <a:solidFill>
                      <a:sysClr val="windowText" lastClr="000000"/>
                    </a:solidFill>
                  </a:rPr>
                  <a:t>h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(nm)</a:t>
                </a:r>
                <a:endParaRPr lang="en-US" sz="1100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4432"/>
        <c:crosses val="autoZero"/>
        <c:crossBetween val="midCat"/>
      </c:valAx>
      <c:valAx>
        <c:axId val="1080214432"/>
        <c:scaling>
          <c:orientation val="minMax"/>
          <c:max val="60"/>
          <c:min val="-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>
                    <a:solidFill>
                      <a:sysClr val="windowText" lastClr="000000"/>
                    </a:solidFill>
                  </a:rPr>
                  <a:t>V</a:t>
                </a:r>
                <a:r>
                  <a:rPr lang="en-US" sz="1100" b="1" i="0" baseline="-25000">
                    <a:solidFill>
                      <a:sysClr val="windowText" lastClr="000000"/>
                    </a:solidFill>
                  </a:rPr>
                  <a:t>el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/(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k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B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T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6096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tx>
            <c:v>1 mM KNO3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'1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</c:numRef>
          </c:xVal>
          <c:yVal>
            <c:numRef>
              <c:f>'1 mM'!$J$4:$J$203</c:f>
              <c:numCache>
                <c:formatCode>0.00E+00</c:formatCode>
                <c:ptCount val="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43-4D29-A199-3A91A741AF73}"/>
            </c:ext>
          </c:extLst>
        </c:ser>
        <c:ser>
          <c:idx val="0"/>
          <c:order val="1"/>
          <c:tx>
            <c:v>12.5 mM KNO3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'12.5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'12.5 mM'!$J$4:$J$203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B43-4D29-A199-3A91A741AF73}"/>
            </c:ext>
          </c:extLst>
        </c:ser>
        <c:ser>
          <c:idx val="1"/>
          <c:order val="2"/>
          <c:tx>
            <c:v>25 mM KNO3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'25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'25 mM'!$J$4:$J$203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B43-4D29-A199-3A91A741AF73}"/>
            </c:ext>
          </c:extLst>
        </c:ser>
        <c:ser>
          <c:idx val="3"/>
          <c:order val="3"/>
          <c:tx>
            <c:v>50 mM KNO3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'50 mM'!$E$4:$E$203</c:f>
              <c:numCache>
                <c:formatCode>0.00</c:formatCode>
                <c:ptCount val="200"/>
                <c:pt idx="0">
                  <c:v>0.01</c:v>
                </c:pt>
                <c:pt idx="1">
                  <c:v>0.1</c:v>
                </c:pt>
                <c:pt idx="2">
                  <c:v>0.15</c:v>
                </c:pt>
                <c:pt idx="3">
                  <c:v>0.2</c:v>
                </c:pt>
                <c:pt idx="4">
                  <c:v>0.25</c:v>
                </c:pt>
                <c:pt idx="5">
                  <c:v>0.3</c:v>
                </c:pt>
                <c:pt idx="6">
                  <c:v>0.35</c:v>
                </c:pt>
                <c:pt idx="7">
                  <c:v>0.4</c:v>
                </c:pt>
                <c:pt idx="8">
                  <c:v>0.45</c:v>
                </c:pt>
                <c:pt idx="9">
                  <c:v>0.5</c:v>
                </c:pt>
                <c:pt idx="10">
                  <c:v>0.55000000000000004</c:v>
                </c:pt>
                <c:pt idx="11">
                  <c:v>0.6</c:v>
                </c:pt>
                <c:pt idx="12">
                  <c:v>0.65</c:v>
                </c:pt>
                <c:pt idx="13">
                  <c:v>0.7</c:v>
                </c:pt>
                <c:pt idx="14">
                  <c:v>0.75</c:v>
                </c:pt>
                <c:pt idx="15">
                  <c:v>0.8</c:v>
                </c:pt>
                <c:pt idx="16">
                  <c:v>0.85</c:v>
                </c:pt>
                <c:pt idx="17">
                  <c:v>0.9</c:v>
                </c:pt>
                <c:pt idx="18">
                  <c:v>0.95</c:v>
                </c:pt>
                <c:pt idx="19">
                  <c:v>1</c:v>
                </c:pt>
                <c:pt idx="20">
                  <c:v>1.05</c:v>
                </c:pt>
                <c:pt idx="21">
                  <c:v>1.1000000000000001</c:v>
                </c:pt>
                <c:pt idx="22">
                  <c:v>1.1499999999999999</c:v>
                </c:pt>
                <c:pt idx="23">
                  <c:v>1.2</c:v>
                </c:pt>
                <c:pt idx="24">
                  <c:v>1.25</c:v>
                </c:pt>
                <c:pt idx="25">
                  <c:v>1.3</c:v>
                </c:pt>
                <c:pt idx="26">
                  <c:v>1.35</c:v>
                </c:pt>
                <c:pt idx="27">
                  <c:v>1.4</c:v>
                </c:pt>
                <c:pt idx="28">
                  <c:v>1.45</c:v>
                </c:pt>
                <c:pt idx="29">
                  <c:v>1.5</c:v>
                </c:pt>
                <c:pt idx="30">
                  <c:v>1.55</c:v>
                </c:pt>
                <c:pt idx="31">
                  <c:v>1.6</c:v>
                </c:pt>
                <c:pt idx="32">
                  <c:v>1.65</c:v>
                </c:pt>
                <c:pt idx="33">
                  <c:v>1.7</c:v>
                </c:pt>
                <c:pt idx="34">
                  <c:v>1.75</c:v>
                </c:pt>
                <c:pt idx="35">
                  <c:v>1.8</c:v>
                </c:pt>
                <c:pt idx="36">
                  <c:v>1.85</c:v>
                </c:pt>
                <c:pt idx="37">
                  <c:v>1.9</c:v>
                </c:pt>
                <c:pt idx="38">
                  <c:v>1.95</c:v>
                </c:pt>
                <c:pt idx="39">
                  <c:v>2</c:v>
                </c:pt>
                <c:pt idx="40">
                  <c:v>2.0499999999999998</c:v>
                </c:pt>
                <c:pt idx="41">
                  <c:v>2.1</c:v>
                </c:pt>
                <c:pt idx="42">
                  <c:v>2.15</c:v>
                </c:pt>
                <c:pt idx="43">
                  <c:v>2.2000000000000002</c:v>
                </c:pt>
                <c:pt idx="44">
                  <c:v>2.25</c:v>
                </c:pt>
                <c:pt idx="45">
                  <c:v>2.2999999999999998</c:v>
                </c:pt>
                <c:pt idx="46">
                  <c:v>2.35</c:v>
                </c:pt>
                <c:pt idx="47">
                  <c:v>2.4</c:v>
                </c:pt>
                <c:pt idx="48">
                  <c:v>2.4500000000000002</c:v>
                </c:pt>
                <c:pt idx="49">
                  <c:v>2.5</c:v>
                </c:pt>
                <c:pt idx="50">
                  <c:v>2.5499999999999998</c:v>
                </c:pt>
                <c:pt idx="51">
                  <c:v>2.6</c:v>
                </c:pt>
                <c:pt idx="52">
                  <c:v>2.65</c:v>
                </c:pt>
                <c:pt idx="53">
                  <c:v>2.7</c:v>
                </c:pt>
                <c:pt idx="54">
                  <c:v>2.75</c:v>
                </c:pt>
                <c:pt idx="55">
                  <c:v>2.8</c:v>
                </c:pt>
                <c:pt idx="56">
                  <c:v>2.85</c:v>
                </c:pt>
                <c:pt idx="57">
                  <c:v>2.9</c:v>
                </c:pt>
                <c:pt idx="58">
                  <c:v>2.95</c:v>
                </c:pt>
                <c:pt idx="59">
                  <c:v>3</c:v>
                </c:pt>
                <c:pt idx="60">
                  <c:v>3.05</c:v>
                </c:pt>
                <c:pt idx="61">
                  <c:v>3.1</c:v>
                </c:pt>
                <c:pt idx="62">
                  <c:v>3.15</c:v>
                </c:pt>
                <c:pt idx="63">
                  <c:v>3.2</c:v>
                </c:pt>
                <c:pt idx="64">
                  <c:v>3.25</c:v>
                </c:pt>
                <c:pt idx="65">
                  <c:v>3.3</c:v>
                </c:pt>
                <c:pt idx="66">
                  <c:v>3.35</c:v>
                </c:pt>
                <c:pt idx="67">
                  <c:v>3.4</c:v>
                </c:pt>
                <c:pt idx="68">
                  <c:v>3.45</c:v>
                </c:pt>
                <c:pt idx="69">
                  <c:v>3.5</c:v>
                </c:pt>
                <c:pt idx="70">
                  <c:v>3.55</c:v>
                </c:pt>
                <c:pt idx="71">
                  <c:v>3.6</c:v>
                </c:pt>
                <c:pt idx="72">
                  <c:v>3.65</c:v>
                </c:pt>
                <c:pt idx="73">
                  <c:v>3.7</c:v>
                </c:pt>
                <c:pt idx="74">
                  <c:v>3.75</c:v>
                </c:pt>
                <c:pt idx="75">
                  <c:v>3.8</c:v>
                </c:pt>
                <c:pt idx="76">
                  <c:v>3.85</c:v>
                </c:pt>
                <c:pt idx="77">
                  <c:v>3.9</c:v>
                </c:pt>
                <c:pt idx="78">
                  <c:v>3.95</c:v>
                </c:pt>
                <c:pt idx="79">
                  <c:v>4</c:v>
                </c:pt>
                <c:pt idx="80">
                  <c:v>4.05</c:v>
                </c:pt>
                <c:pt idx="81">
                  <c:v>4.0999999999999996</c:v>
                </c:pt>
                <c:pt idx="82">
                  <c:v>4.1500000000000004</c:v>
                </c:pt>
                <c:pt idx="83">
                  <c:v>4.2</c:v>
                </c:pt>
                <c:pt idx="84">
                  <c:v>4.25</c:v>
                </c:pt>
                <c:pt idx="85">
                  <c:v>4.3</c:v>
                </c:pt>
                <c:pt idx="86">
                  <c:v>4.3499999999999996</c:v>
                </c:pt>
                <c:pt idx="87">
                  <c:v>4.4000000000000004</c:v>
                </c:pt>
                <c:pt idx="88">
                  <c:v>4.45</c:v>
                </c:pt>
                <c:pt idx="89">
                  <c:v>4.5</c:v>
                </c:pt>
                <c:pt idx="90">
                  <c:v>4.55</c:v>
                </c:pt>
                <c:pt idx="91">
                  <c:v>4.5999999999999996</c:v>
                </c:pt>
                <c:pt idx="92">
                  <c:v>4.6500000000000004</c:v>
                </c:pt>
                <c:pt idx="93">
                  <c:v>4.7</c:v>
                </c:pt>
                <c:pt idx="94">
                  <c:v>4.75</c:v>
                </c:pt>
                <c:pt idx="95">
                  <c:v>4.8</c:v>
                </c:pt>
                <c:pt idx="96">
                  <c:v>4.8499999999999996</c:v>
                </c:pt>
                <c:pt idx="97">
                  <c:v>4.9000000000000004</c:v>
                </c:pt>
                <c:pt idx="98">
                  <c:v>4.95</c:v>
                </c:pt>
                <c:pt idx="99">
                  <c:v>5</c:v>
                </c:pt>
                <c:pt idx="100">
                  <c:v>5.05</c:v>
                </c:pt>
                <c:pt idx="101">
                  <c:v>5.0999999999999996</c:v>
                </c:pt>
                <c:pt idx="102">
                  <c:v>5.15</c:v>
                </c:pt>
                <c:pt idx="103">
                  <c:v>5.2</c:v>
                </c:pt>
                <c:pt idx="104">
                  <c:v>5.25</c:v>
                </c:pt>
                <c:pt idx="105">
                  <c:v>5.3</c:v>
                </c:pt>
                <c:pt idx="106">
                  <c:v>5.35</c:v>
                </c:pt>
                <c:pt idx="107">
                  <c:v>5.4</c:v>
                </c:pt>
                <c:pt idx="108">
                  <c:v>5.45</c:v>
                </c:pt>
                <c:pt idx="109">
                  <c:v>5.5</c:v>
                </c:pt>
                <c:pt idx="110">
                  <c:v>5.55</c:v>
                </c:pt>
                <c:pt idx="111">
                  <c:v>5.6</c:v>
                </c:pt>
                <c:pt idx="112">
                  <c:v>5.65</c:v>
                </c:pt>
                <c:pt idx="113">
                  <c:v>5.7</c:v>
                </c:pt>
                <c:pt idx="114">
                  <c:v>5.75</c:v>
                </c:pt>
                <c:pt idx="115">
                  <c:v>5.8</c:v>
                </c:pt>
                <c:pt idx="116">
                  <c:v>5.85</c:v>
                </c:pt>
                <c:pt idx="117">
                  <c:v>5.9</c:v>
                </c:pt>
                <c:pt idx="118">
                  <c:v>5.95</c:v>
                </c:pt>
                <c:pt idx="119">
                  <c:v>6</c:v>
                </c:pt>
                <c:pt idx="120">
                  <c:v>6.05</c:v>
                </c:pt>
                <c:pt idx="121">
                  <c:v>6.1</c:v>
                </c:pt>
                <c:pt idx="122">
                  <c:v>6.15</c:v>
                </c:pt>
                <c:pt idx="123">
                  <c:v>6.2</c:v>
                </c:pt>
                <c:pt idx="124">
                  <c:v>6.25</c:v>
                </c:pt>
                <c:pt idx="125">
                  <c:v>6.3</c:v>
                </c:pt>
                <c:pt idx="126">
                  <c:v>6.35</c:v>
                </c:pt>
                <c:pt idx="127">
                  <c:v>6.4</c:v>
                </c:pt>
                <c:pt idx="128">
                  <c:v>6.45</c:v>
                </c:pt>
                <c:pt idx="129">
                  <c:v>6.5</c:v>
                </c:pt>
                <c:pt idx="130">
                  <c:v>6.55</c:v>
                </c:pt>
                <c:pt idx="131">
                  <c:v>6.6</c:v>
                </c:pt>
                <c:pt idx="132">
                  <c:v>6.65</c:v>
                </c:pt>
                <c:pt idx="133">
                  <c:v>6.7</c:v>
                </c:pt>
                <c:pt idx="134">
                  <c:v>6.75</c:v>
                </c:pt>
                <c:pt idx="135">
                  <c:v>6.8</c:v>
                </c:pt>
                <c:pt idx="136">
                  <c:v>6.85</c:v>
                </c:pt>
                <c:pt idx="137">
                  <c:v>6.9</c:v>
                </c:pt>
                <c:pt idx="138">
                  <c:v>6.95</c:v>
                </c:pt>
                <c:pt idx="139">
                  <c:v>7</c:v>
                </c:pt>
                <c:pt idx="140">
                  <c:v>7.05</c:v>
                </c:pt>
                <c:pt idx="141">
                  <c:v>7.1</c:v>
                </c:pt>
                <c:pt idx="142">
                  <c:v>7.15</c:v>
                </c:pt>
                <c:pt idx="143">
                  <c:v>7.2</c:v>
                </c:pt>
                <c:pt idx="144">
                  <c:v>7.25</c:v>
                </c:pt>
                <c:pt idx="145">
                  <c:v>7.3</c:v>
                </c:pt>
                <c:pt idx="146">
                  <c:v>7.35</c:v>
                </c:pt>
                <c:pt idx="147">
                  <c:v>7.4</c:v>
                </c:pt>
                <c:pt idx="148">
                  <c:v>7.45</c:v>
                </c:pt>
                <c:pt idx="149">
                  <c:v>7.5</c:v>
                </c:pt>
                <c:pt idx="150">
                  <c:v>7.55</c:v>
                </c:pt>
                <c:pt idx="151">
                  <c:v>7.6</c:v>
                </c:pt>
                <c:pt idx="152">
                  <c:v>7.65</c:v>
                </c:pt>
                <c:pt idx="153">
                  <c:v>7.7</c:v>
                </c:pt>
                <c:pt idx="154">
                  <c:v>7.75</c:v>
                </c:pt>
                <c:pt idx="155">
                  <c:v>7.8</c:v>
                </c:pt>
                <c:pt idx="156">
                  <c:v>7.85</c:v>
                </c:pt>
                <c:pt idx="157">
                  <c:v>7.9</c:v>
                </c:pt>
                <c:pt idx="158">
                  <c:v>7.95</c:v>
                </c:pt>
                <c:pt idx="159">
                  <c:v>8</c:v>
                </c:pt>
                <c:pt idx="160">
                  <c:v>8.0500000000000007</c:v>
                </c:pt>
                <c:pt idx="161">
                  <c:v>8.1</c:v>
                </c:pt>
                <c:pt idx="162">
                  <c:v>8.15</c:v>
                </c:pt>
                <c:pt idx="163">
                  <c:v>8.1999999999999993</c:v>
                </c:pt>
                <c:pt idx="164">
                  <c:v>8.25</c:v>
                </c:pt>
                <c:pt idx="165">
                  <c:v>8.3000000000000007</c:v>
                </c:pt>
                <c:pt idx="166">
                  <c:v>8.35</c:v>
                </c:pt>
                <c:pt idx="167">
                  <c:v>8.4</c:v>
                </c:pt>
                <c:pt idx="168">
                  <c:v>8.4499999999999993</c:v>
                </c:pt>
                <c:pt idx="169">
                  <c:v>8.5</c:v>
                </c:pt>
                <c:pt idx="170">
                  <c:v>8.5500000000000007</c:v>
                </c:pt>
                <c:pt idx="171">
                  <c:v>8.6</c:v>
                </c:pt>
                <c:pt idx="172">
                  <c:v>8.65</c:v>
                </c:pt>
                <c:pt idx="173">
                  <c:v>8.6999999999999993</c:v>
                </c:pt>
                <c:pt idx="174">
                  <c:v>8.75</c:v>
                </c:pt>
                <c:pt idx="175">
                  <c:v>8.8000000000000007</c:v>
                </c:pt>
                <c:pt idx="176">
                  <c:v>8.85</c:v>
                </c:pt>
                <c:pt idx="177">
                  <c:v>8.9</c:v>
                </c:pt>
                <c:pt idx="178">
                  <c:v>8.9499999999999993</c:v>
                </c:pt>
                <c:pt idx="179">
                  <c:v>9</c:v>
                </c:pt>
                <c:pt idx="180">
                  <c:v>9.0500000000000007</c:v>
                </c:pt>
                <c:pt idx="181">
                  <c:v>9.1</c:v>
                </c:pt>
                <c:pt idx="182">
                  <c:v>9.15</c:v>
                </c:pt>
                <c:pt idx="183">
                  <c:v>9.1999999999999993</c:v>
                </c:pt>
                <c:pt idx="184">
                  <c:v>9.25</c:v>
                </c:pt>
                <c:pt idx="185">
                  <c:v>9.3000000000000007</c:v>
                </c:pt>
                <c:pt idx="186">
                  <c:v>9.35</c:v>
                </c:pt>
                <c:pt idx="187">
                  <c:v>9.4</c:v>
                </c:pt>
                <c:pt idx="188">
                  <c:v>9.4499999999999993</c:v>
                </c:pt>
                <c:pt idx="189">
                  <c:v>9.5</c:v>
                </c:pt>
                <c:pt idx="190">
                  <c:v>9.5500000000000007</c:v>
                </c:pt>
                <c:pt idx="191">
                  <c:v>9.6</c:v>
                </c:pt>
                <c:pt idx="192">
                  <c:v>9.65</c:v>
                </c:pt>
                <c:pt idx="193">
                  <c:v>9.6999999999999993</c:v>
                </c:pt>
                <c:pt idx="194">
                  <c:v>9.75</c:v>
                </c:pt>
                <c:pt idx="195">
                  <c:v>9.8000000000000007</c:v>
                </c:pt>
                <c:pt idx="196">
                  <c:v>9.85</c:v>
                </c:pt>
                <c:pt idx="197">
                  <c:v>9.9</c:v>
                </c:pt>
                <c:pt idx="198">
                  <c:v>9.9499999999999993</c:v>
                </c:pt>
                <c:pt idx="199">
                  <c:v>10</c:v>
                </c:pt>
              </c:numCache>
              <c:extLst xmlns:c15="http://schemas.microsoft.com/office/drawing/2012/chart"/>
            </c:numRef>
          </c:xVal>
          <c:yVal>
            <c:numRef>
              <c:f>'50 mM'!$J$4:$J$203</c:f>
              <c:numCache>
                <c:formatCode>0.00E+00</c:formatCode>
                <c:ptCount val="200"/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EB43-4D29-A199-3A91A741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0216096"/>
        <c:axId val="1080214432"/>
        <c:extLst/>
      </c:scatterChart>
      <c:valAx>
        <c:axId val="1080216096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Separation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distance, </a:t>
                </a:r>
                <a:r>
                  <a:rPr lang="en-US" sz="1100" b="1" i="1" baseline="0">
                    <a:solidFill>
                      <a:sysClr val="windowText" lastClr="000000"/>
                    </a:solidFill>
                  </a:rPr>
                  <a:t>h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(nm)</a:t>
                </a:r>
                <a:endParaRPr lang="en-US" sz="1100" b="1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4432"/>
        <c:crosses val="autoZero"/>
        <c:crossBetween val="midCat"/>
      </c:valAx>
      <c:valAx>
        <c:axId val="1080214432"/>
        <c:scaling>
          <c:orientation val="minMax"/>
          <c:max val="60"/>
          <c:min val="-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1">
                    <a:solidFill>
                      <a:sysClr val="windowText" lastClr="000000"/>
                    </a:solidFill>
                  </a:rPr>
                  <a:t>V</a:t>
                </a:r>
                <a:r>
                  <a:rPr lang="en-US" sz="1100" b="1" i="0" baseline="-25000">
                    <a:solidFill>
                      <a:sysClr val="windowText" lastClr="000000"/>
                    </a:solidFill>
                  </a:rPr>
                  <a:t>VdW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/(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k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B</a:t>
                </a:r>
                <a:r>
                  <a:rPr lang="en-US" sz="1100" b="1" i="1">
                    <a:solidFill>
                      <a:sysClr val="windowText" lastClr="000000"/>
                    </a:solidFill>
                  </a:rPr>
                  <a:t>T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0216096"/>
        <c:crosses val="autoZero"/>
        <c:crossBetween val="midCat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18</xdr:col>
      <xdr:colOff>419100</xdr:colOff>
      <xdr:row>15</xdr:row>
      <xdr:rowOff>47625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18</xdr:col>
      <xdr:colOff>419100</xdr:colOff>
      <xdr:row>31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32</xdr:row>
      <xdr:rowOff>0</xdr:rowOff>
    </xdr:from>
    <xdr:to>
      <xdr:col>18</xdr:col>
      <xdr:colOff>419100</xdr:colOff>
      <xdr:row>48</xdr:row>
      <xdr:rowOff>47625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03"/>
  <sheetViews>
    <sheetView tabSelected="1" zoomScaleNormal="100" workbookViewId="0"/>
  </sheetViews>
  <sheetFormatPr defaultRowHeight="14.25" x14ac:dyDescent="0.45"/>
  <cols>
    <col min="1" max="1" width="33.86328125" bestFit="1" customWidth="1"/>
    <col min="2" max="2" width="11.59765625" bestFit="1" customWidth="1"/>
    <col min="3" max="3" width="15.59765625" bestFit="1" customWidth="1"/>
    <col min="4" max="4" width="5" customWidth="1"/>
    <col min="5" max="5" width="11.1328125" customWidth="1"/>
    <col min="8" max="8" width="11.33203125" customWidth="1"/>
    <col min="9" max="9" width="10.6640625" customWidth="1"/>
    <col min="10" max="10" width="10.3984375" customWidth="1"/>
    <col min="11" max="11" width="11.59765625" customWidth="1"/>
    <col min="12" max="12" width="10.796875" customWidth="1"/>
  </cols>
  <sheetData>
    <row r="1" spans="1:12" ht="14.65" thickBot="1" x14ac:dyDescent="0.5">
      <c r="A1" s="1" t="s">
        <v>44</v>
      </c>
      <c r="E1" s="1" t="s">
        <v>13</v>
      </c>
    </row>
    <row r="2" spans="1:12" ht="16.149999999999999" thickBot="1" x14ac:dyDescent="0.6">
      <c r="A2" s="2"/>
      <c r="E2" s="45" t="s">
        <v>38</v>
      </c>
      <c r="F2" s="46"/>
      <c r="G2" s="56" t="s">
        <v>41</v>
      </c>
      <c r="H2" s="57"/>
      <c r="I2" s="58"/>
      <c r="J2" s="62" t="s">
        <v>42</v>
      </c>
      <c r="K2" s="63"/>
      <c r="L2" s="64"/>
    </row>
    <row r="3" spans="1:12" ht="14.65" thickBot="1" x14ac:dyDescent="0.5">
      <c r="A3" s="47" t="s">
        <v>10</v>
      </c>
      <c r="B3" s="48"/>
      <c r="C3" s="49"/>
      <c r="E3" s="43" t="s">
        <v>39</v>
      </c>
      <c r="F3" s="44" t="s">
        <v>40</v>
      </c>
      <c r="G3" s="59" t="s">
        <v>14</v>
      </c>
      <c r="H3" s="60" t="s">
        <v>15</v>
      </c>
      <c r="I3" s="61" t="s">
        <v>16</v>
      </c>
      <c r="J3" s="65" t="s">
        <v>14</v>
      </c>
      <c r="K3" s="66" t="s">
        <v>15</v>
      </c>
      <c r="L3" s="67" t="s">
        <v>16</v>
      </c>
    </row>
    <row r="4" spans="1:12" ht="15.75" x14ac:dyDescent="0.55000000000000004">
      <c r="A4" s="12" t="s">
        <v>36</v>
      </c>
      <c r="B4" s="24">
        <v>8.8539999999999992E-12</v>
      </c>
      <c r="C4" s="13" t="s">
        <v>1</v>
      </c>
      <c r="E4" s="39">
        <v>0.01</v>
      </c>
      <c r="F4" s="40">
        <f t="shared" ref="F4:F67" si="0">E4*0.000000001</f>
        <v>1.0000000000000001E-11</v>
      </c>
      <c r="G4" s="41"/>
      <c r="H4" s="25"/>
      <c r="I4" s="40"/>
      <c r="J4" s="42"/>
      <c r="K4" s="25"/>
      <c r="L4" s="40"/>
    </row>
    <row r="5" spans="1:12" ht="15.75" x14ac:dyDescent="0.55000000000000004">
      <c r="A5" s="8" t="s">
        <v>37</v>
      </c>
      <c r="B5" s="21">
        <v>80.2</v>
      </c>
      <c r="C5" s="9"/>
      <c r="E5" s="33">
        <v>0.1</v>
      </c>
      <c r="F5" s="34">
        <f t="shared" si="0"/>
        <v>1.0000000000000002E-10</v>
      </c>
      <c r="G5" s="41"/>
      <c r="H5" s="14"/>
      <c r="I5" s="34"/>
      <c r="J5" s="37"/>
      <c r="K5" s="14"/>
      <c r="L5" s="34"/>
    </row>
    <row r="6" spans="1:12" ht="15.75" x14ac:dyDescent="0.45">
      <c r="A6" s="8" t="s">
        <v>35</v>
      </c>
      <c r="B6" s="20">
        <f>B5*B4</f>
        <v>7.1009079999999992E-10</v>
      </c>
      <c r="C6" s="9" t="s">
        <v>23</v>
      </c>
      <c r="E6" s="33">
        <v>0.15</v>
      </c>
      <c r="F6" s="34">
        <f t="shared" si="0"/>
        <v>1.5E-10</v>
      </c>
      <c r="G6" s="41"/>
      <c r="H6" s="14"/>
      <c r="I6" s="34"/>
      <c r="J6" s="37"/>
      <c r="K6" s="14"/>
      <c r="L6" s="34"/>
    </row>
    <row r="7" spans="1:12" ht="15.75" x14ac:dyDescent="0.55000000000000004">
      <c r="A7" s="8" t="s">
        <v>17</v>
      </c>
      <c r="B7" s="20">
        <v>1.3800000000000001E-23</v>
      </c>
      <c r="C7" s="9" t="s">
        <v>4</v>
      </c>
      <c r="E7" s="33">
        <v>0.2</v>
      </c>
      <c r="F7" s="34">
        <f t="shared" si="0"/>
        <v>2.0000000000000003E-10</v>
      </c>
      <c r="G7" s="41"/>
      <c r="H7" s="14"/>
      <c r="I7" s="34"/>
      <c r="J7" s="37"/>
      <c r="K7" s="14"/>
      <c r="L7" s="34"/>
    </row>
    <row r="8" spans="1:12" x14ac:dyDescent="0.45">
      <c r="A8" s="8" t="s">
        <v>18</v>
      </c>
      <c r="B8" s="22">
        <f>273+20</f>
        <v>293</v>
      </c>
      <c r="C8" s="9" t="s">
        <v>2</v>
      </c>
      <c r="E8" s="33">
        <v>0.25</v>
      </c>
      <c r="F8" s="34">
        <f t="shared" si="0"/>
        <v>2.5000000000000002E-10</v>
      </c>
      <c r="G8" s="41"/>
      <c r="H8" s="14"/>
      <c r="I8" s="34"/>
      <c r="J8" s="37"/>
      <c r="K8" s="14"/>
      <c r="L8" s="34"/>
    </row>
    <row r="9" spans="1:12" x14ac:dyDescent="0.45">
      <c r="A9" s="8" t="s">
        <v>19</v>
      </c>
      <c r="B9" s="20">
        <v>1.602E-19</v>
      </c>
      <c r="C9" s="9" t="s">
        <v>3</v>
      </c>
      <c r="E9" s="33">
        <v>0.3</v>
      </c>
      <c r="F9" s="34">
        <f t="shared" si="0"/>
        <v>3E-10</v>
      </c>
      <c r="G9" s="41"/>
      <c r="H9" s="14"/>
      <c r="I9" s="34"/>
      <c r="J9" s="37"/>
      <c r="K9" s="14"/>
      <c r="L9" s="34"/>
    </row>
    <row r="10" spans="1:12" ht="16.149999999999999" thickBot="1" x14ac:dyDescent="0.6">
      <c r="A10" s="10" t="s">
        <v>20</v>
      </c>
      <c r="B10" s="23">
        <v>6.02E+23</v>
      </c>
      <c r="C10" s="11" t="s">
        <v>6</v>
      </c>
      <c r="E10" s="33">
        <v>0.35</v>
      </c>
      <c r="F10" s="34">
        <f t="shared" si="0"/>
        <v>3.4999999999999998E-10</v>
      </c>
      <c r="G10" s="41"/>
      <c r="H10" s="14"/>
      <c r="I10" s="34"/>
      <c r="J10" s="37"/>
      <c r="K10" s="14"/>
      <c r="L10" s="34"/>
    </row>
    <row r="11" spans="1:12" ht="14.65" thickBot="1" x14ac:dyDescent="0.5">
      <c r="A11" s="1"/>
      <c r="B11" s="3"/>
      <c r="E11" s="33">
        <v>0.4</v>
      </c>
      <c r="F11" s="34">
        <f t="shared" si="0"/>
        <v>4.0000000000000007E-10</v>
      </c>
      <c r="G11" s="41"/>
      <c r="H11" s="14"/>
      <c r="I11" s="34"/>
      <c r="J11" s="37"/>
      <c r="K11" s="14"/>
      <c r="L11" s="34"/>
    </row>
    <row r="12" spans="1:12" ht="14.65" thickBot="1" x14ac:dyDescent="0.5">
      <c r="A12" s="50" t="s">
        <v>11</v>
      </c>
      <c r="B12" s="51"/>
      <c r="C12" s="52"/>
      <c r="E12" s="33">
        <v>0.45</v>
      </c>
      <c r="F12" s="34">
        <f t="shared" si="0"/>
        <v>4.5000000000000005E-10</v>
      </c>
      <c r="G12" s="41"/>
      <c r="H12" s="14"/>
      <c r="I12" s="34"/>
      <c r="J12" s="37"/>
      <c r="K12" s="14"/>
      <c r="L12" s="34"/>
    </row>
    <row r="13" spans="1:12" ht="15.75" x14ac:dyDescent="0.55000000000000004">
      <c r="A13" s="15" t="s">
        <v>25</v>
      </c>
      <c r="B13" s="19">
        <v>30</v>
      </c>
      <c r="C13" s="16" t="s">
        <v>9</v>
      </c>
      <c r="E13" s="33">
        <v>0.5</v>
      </c>
      <c r="F13" s="34">
        <f t="shared" si="0"/>
        <v>5.0000000000000003E-10</v>
      </c>
      <c r="G13" s="41"/>
      <c r="H13" s="14"/>
      <c r="I13" s="34"/>
      <c r="J13" s="37"/>
      <c r="K13" s="14"/>
      <c r="L13" s="34"/>
    </row>
    <row r="14" spans="1:12" x14ac:dyDescent="0.45">
      <c r="A14" s="18" t="s">
        <v>43</v>
      </c>
      <c r="B14" s="20">
        <f>B13/1000000000</f>
        <v>2.9999999999999997E-8</v>
      </c>
      <c r="C14" s="9" t="s">
        <v>8</v>
      </c>
      <c r="E14" s="33">
        <v>0.55000000000000004</v>
      </c>
      <c r="F14" s="34">
        <f t="shared" si="0"/>
        <v>5.5000000000000007E-10</v>
      </c>
      <c r="G14" s="41"/>
      <c r="H14" s="14"/>
      <c r="I14" s="34"/>
      <c r="J14" s="37"/>
      <c r="K14" s="14"/>
      <c r="L14" s="34"/>
    </row>
    <row r="15" spans="1:12" ht="15.75" x14ac:dyDescent="0.55000000000000004">
      <c r="A15" s="8" t="s">
        <v>34</v>
      </c>
      <c r="B15" s="21">
        <v>-40</v>
      </c>
      <c r="C15" s="9" t="s">
        <v>0</v>
      </c>
      <c r="E15" s="33">
        <v>0.6</v>
      </c>
      <c r="F15" s="34">
        <f t="shared" si="0"/>
        <v>6E-10</v>
      </c>
      <c r="G15" s="41"/>
      <c r="H15" s="14"/>
      <c r="I15" s="34"/>
      <c r="J15" s="37"/>
      <c r="K15" s="14"/>
      <c r="L15" s="34"/>
    </row>
    <row r="16" spans="1:12" x14ac:dyDescent="0.45">
      <c r="A16" s="18" t="s">
        <v>43</v>
      </c>
      <c r="B16" s="21">
        <f>B15/1000</f>
        <v>-0.04</v>
      </c>
      <c r="C16" s="9" t="s">
        <v>5</v>
      </c>
      <c r="E16" s="33">
        <v>0.65</v>
      </c>
      <c r="F16" s="34">
        <f t="shared" si="0"/>
        <v>6.5000000000000003E-10</v>
      </c>
      <c r="G16" s="41"/>
      <c r="H16" s="14"/>
      <c r="I16" s="34"/>
      <c r="J16" s="37"/>
      <c r="K16" s="14"/>
      <c r="L16" s="34"/>
    </row>
    <row r="17" spans="1:12" ht="15.75" x14ac:dyDescent="0.55000000000000004">
      <c r="A17" s="8" t="s">
        <v>24</v>
      </c>
      <c r="B17" s="21">
        <v>1</v>
      </c>
      <c r="C17" s="9" t="s">
        <v>21</v>
      </c>
      <c r="E17" s="33">
        <v>0.7</v>
      </c>
      <c r="F17" s="34">
        <f t="shared" si="0"/>
        <v>6.9999999999999996E-10</v>
      </c>
      <c r="G17" s="41"/>
      <c r="H17" s="14"/>
      <c r="I17" s="34"/>
      <c r="J17" s="37"/>
      <c r="K17" s="14"/>
      <c r="L17" s="34"/>
    </row>
    <row r="18" spans="1:12" ht="15.75" x14ac:dyDescent="0.45">
      <c r="A18" s="18" t="s">
        <v>43</v>
      </c>
      <c r="B18" s="21">
        <f>B17/1000*1000</f>
        <v>1</v>
      </c>
      <c r="C18" s="9" t="s">
        <v>26</v>
      </c>
      <c r="E18" s="33">
        <v>0.75</v>
      </c>
      <c r="F18" s="34">
        <f t="shared" si="0"/>
        <v>7.500000000000001E-10</v>
      </c>
      <c r="G18" s="41"/>
      <c r="H18" s="14"/>
      <c r="I18" s="34"/>
      <c r="J18" s="37"/>
      <c r="K18" s="14"/>
      <c r="L18" s="34"/>
    </row>
    <row r="19" spans="1:12" ht="16.5" x14ac:dyDescent="0.55000000000000004">
      <c r="A19" s="8" t="s">
        <v>27</v>
      </c>
      <c r="B19" s="20">
        <f>$B$10*B18</f>
        <v>6.02E+23</v>
      </c>
      <c r="C19" s="9" t="s">
        <v>22</v>
      </c>
      <c r="E19" s="33">
        <v>0.8</v>
      </c>
      <c r="F19" s="34">
        <f t="shared" si="0"/>
        <v>8.0000000000000013E-10</v>
      </c>
      <c r="G19" s="41"/>
      <c r="H19" s="14"/>
      <c r="I19" s="34"/>
      <c r="J19" s="37"/>
      <c r="K19" s="14"/>
      <c r="L19" s="34"/>
    </row>
    <row r="20" spans="1:12" ht="15.75" x14ac:dyDescent="0.45">
      <c r="A20" s="8" t="s">
        <v>28</v>
      </c>
      <c r="B20" s="22">
        <v>1</v>
      </c>
      <c r="C20" s="9"/>
      <c r="E20" s="33">
        <v>0.85</v>
      </c>
      <c r="F20" s="34">
        <f t="shared" si="0"/>
        <v>8.5000000000000006E-10</v>
      </c>
      <c r="G20" s="41"/>
      <c r="H20" s="14"/>
      <c r="I20" s="34"/>
      <c r="J20" s="37"/>
      <c r="K20" s="14"/>
      <c r="L20" s="34"/>
    </row>
    <row r="21" spans="1:12" ht="16.5" x14ac:dyDescent="0.55000000000000004">
      <c r="A21" s="8" t="s">
        <v>29</v>
      </c>
      <c r="B21" s="22">
        <v>-1</v>
      </c>
      <c r="C21" s="9"/>
      <c r="E21" s="33">
        <v>0.9</v>
      </c>
      <c r="F21" s="34">
        <f t="shared" si="0"/>
        <v>9.000000000000001E-10</v>
      </c>
      <c r="G21" s="41"/>
      <c r="H21" s="14"/>
      <c r="I21" s="34"/>
      <c r="J21" s="37"/>
      <c r="K21" s="14"/>
      <c r="L21" s="34"/>
    </row>
    <row r="22" spans="1:12" ht="14.65" thickBot="1" x14ac:dyDescent="0.5">
      <c r="A22" s="10" t="s">
        <v>30</v>
      </c>
      <c r="B22" s="23">
        <v>8.6999999999999999E-21</v>
      </c>
      <c r="C22" s="11" t="s">
        <v>31</v>
      </c>
      <c r="E22" s="33">
        <v>0.95</v>
      </c>
      <c r="F22" s="34">
        <f t="shared" si="0"/>
        <v>9.5000000000000003E-10</v>
      </c>
      <c r="G22" s="41"/>
      <c r="H22" s="14"/>
      <c r="I22" s="34"/>
      <c r="J22" s="37"/>
      <c r="K22" s="14"/>
      <c r="L22" s="34"/>
    </row>
    <row r="23" spans="1:12" ht="14.65" thickBot="1" x14ac:dyDescent="0.5">
      <c r="E23" s="33">
        <v>1</v>
      </c>
      <c r="F23" s="34">
        <f t="shared" si="0"/>
        <v>1.0000000000000001E-9</v>
      </c>
      <c r="G23" s="41"/>
      <c r="H23" s="14"/>
      <c r="I23" s="34"/>
      <c r="J23" s="37"/>
      <c r="K23" s="14"/>
      <c r="L23" s="34"/>
    </row>
    <row r="24" spans="1:12" ht="14.65" thickBot="1" x14ac:dyDescent="0.5">
      <c r="A24" s="53" t="s">
        <v>12</v>
      </c>
      <c r="B24" s="54"/>
      <c r="C24" s="55"/>
      <c r="E24" s="33">
        <v>1.05</v>
      </c>
      <c r="F24" s="34">
        <f t="shared" si="0"/>
        <v>1.0500000000000001E-9</v>
      </c>
      <c r="G24" s="41"/>
      <c r="H24" s="14"/>
      <c r="I24" s="34"/>
      <c r="J24" s="37"/>
      <c r="K24" s="14"/>
      <c r="L24" s="34"/>
    </row>
    <row r="25" spans="1:12" ht="15" thickBot="1" x14ac:dyDescent="0.5">
      <c r="A25" s="27" t="s">
        <v>32</v>
      </c>
      <c r="B25" s="28">
        <f>SQRT(($B$9^2/($B$6*$B$7*$B$8))*(2*B20^2*B19))</f>
        <v>103739812.53733499</v>
      </c>
      <c r="C25" s="29" t="s">
        <v>7</v>
      </c>
      <c r="E25" s="33">
        <v>1.1000000000000001</v>
      </c>
      <c r="F25" s="34">
        <f t="shared" si="0"/>
        <v>1.1000000000000001E-9</v>
      </c>
      <c r="G25" s="41"/>
      <c r="H25" s="14"/>
      <c r="I25" s="34"/>
      <c r="J25" s="37"/>
      <c r="K25" s="14"/>
      <c r="L25" s="34"/>
    </row>
    <row r="26" spans="1:12" ht="15.75" x14ac:dyDescent="0.45">
      <c r="A26" s="15" t="s">
        <v>33</v>
      </c>
      <c r="B26" s="30">
        <f>1/B25</f>
        <v>9.6395007426884375E-9</v>
      </c>
      <c r="C26" s="16" t="s">
        <v>8</v>
      </c>
      <c r="E26" s="33">
        <v>1.1499999999999999</v>
      </c>
      <c r="F26" s="34">
        <f t="shared" si="0"/>
        <v>1.15E-9</v>
      </c>
      <c r="G26" s="41"/>
      <c r="H26" s="14"/>
      <c r="I26" s="34"/>
      <c r="J26" s="37"/>
      <c r="K26" s="14"/>
      <c r="L26" s="34"/>
    </row>
    <row r="27" spans="1:12" ht="14.65" thickBot="1" x14ac:dyDescent="0.5">
      <c r="A27" s="31" t="s">
        <v>43</v>
      </c>
      <c r="B27" s="26">
        <f>B26*1000000000</f>
        <v>9.6395007426884369</v>
      </c>
      <c r="C27" s="11" t="s">
        <v>9</v>
      </c>
      <c r="E27" s="33">
        <v>1.2</v>
      </c>
      <c r="F27" s="34">
        <f t="shared" si="0"/>
        <v>1.2E-9</v>
      </c>
      <c r="G27" s="41"/>
      <c r="H27" s="14"/>
      <c r="I27" s="34"/>
      <c r="J27" s="37"/>
      <c r="K27" s="14"/>
      <c r="L27" s="34"/>
    </row>
    <row r="28" spans="1:12" x14ac:dyDescent="0.45">
      <c r="E28" s="33">
        <v>1.25</v>
      </c>
      <c r="F28" s="34">
        <f t="shared" si="0"/>
        <v>1.25E-9</v>
      </c>
      <c r="G28" s="41"/>
      <c r="H28" s="14"/>
      <c r="I28" s="34"/>
      <c r="J28" s="37"/>
      <c r="K28" s="14"/>
      <c r="L28" s="34"/>
    </row>
    <row r="29" spans="1:12" x14ac:dyDescent="0.45">
      <c r="A29" s="1"/>
      <c r="E29" s="33">
        <v>1.3</v>
      </c>
      <c r="F29" s="34">
        <f t="shared" si="0"/>
        <v>1.3000000000000001E-9</v>
      </c>
      <c r="G29" s="41"/>
      <c r="H29" s="14"/>
      <c r="I29" s="34"/>
      <c r="J29" s="37"/>
      <c r="K29" s="14"/>
      <c r="L29" s="34"/>
    </row>
    <row r="30" spans="1:12" x14ac:dyDescent="0.45">
      <c r="A30" s="1"/>
      <c r="E30" s="33">
        <v>1.35</v>
      </c>
      <c r="F30" s="34">
        <f t="shared" si="0"/>
        <v>1.3500000000000001E-9</v>
      </c>
      <c r="G30" s="41"/>
      <c r="H30" s="14"/>
      <c r="I30" s="34"/>
      <c r="J30" s="37"/>
      <c r="K30" s="14"/>
      <c r="L30" s="34"/>
    </row>
    <row r="31" spans="1:12" x14ac:dyDescent="0.45">
      <c r="A31" s="4"/>
      <c r="B31" s="3"/>
      <c r="E31" s="33">
        <v>1.4</v>
      </c>
      <c r="F31" s="34">
        <f t="shared" si="0"/>
        <v>1.3999999999999999E-9</v>
      </c>
      <c r="G31" s="41"/>
      <c r="H31" s="14"/>
      <c r="I31" s="34"/>
      <c r="J31" s="37"/>
      <c r="K31" s="14"/>
      <c r="L31" s="34"/>
    </row>
    <row r="32" spans="1:12" x14ac:dyDescent="0.45">
      <c r="A32" s="4"/>
      <c r="B32" s="3"/>
      <c r="D32" s="5"/>
      <c r="E32" s="33">
        <v>1.45</v>
      </c>
      <c r="F32" s="34">
        <f t="shared" si="0"/>
        <v>1.45E-9</v>
      </c>
      <c r="G32" s="41"/>
      <c r="H32" s="14"/>
      <c r="I32" s="34"/>
      <c r="J32" s="37"/>
      <c r="K32" s="14"/>
      <c r="L32" s="34"/>
    </row>
    <row r="33" spans="1:12" x14ac:dyDescent="0.45">
      <c r="A33" s="4"/>
      <c r="B33" s="3"/>
      <c r="E33" s="33">
        <v>1.5</v>
      </c>
      <c r="F33" s="34">
        <f t="shared" si="0"/>
        <v>1.5000000000000002E-9</v>
      </c>
      <c r="G33" s="41"/>
      <c r="H33" s="14"/>
      <c r="I33" s="34"/>
      <c r="J33" s="37"/>
      <c r="K33" s="14"/>
      <c r="L33" s="34"/>
    </row>
    <row r="34" spans="1:12" x14ac:dyDescent="0.45">
      <c r="E34" s="33">
        <v>1.55</v>
      </c>
      <c r="F34" s="34">
        <f t="shared" si="0"/>
        <v>1.5500000000000002E-9</v>
      </c>
      <c r="G34" s="41"/>
      <c r="H34" s="14"/>
      <c r="I34" s="34"/>
      <c r="J34" s="37"/>
      <c r="K34" s="14"/>
      <c r="L34" s="34"/>
    </row>
    <row r="35" spans="1:12" x14ac:dyDescent="0.45">
      <c r="A35" s="1"/>
      <c r="E35" s="33">
        <v>1.6</v>
      </c>
      <c r="F35" s="34">
        <f t="shared" si="0"/>
        <v>1.6000000000000003E-9</v>
      </c>
      <c r="G35" s="41"/>
      <c r="H35" s="14"/>
      <c r="I35" s="34"/>
      <c r="J35" s="37"/>
      <c r="K35" s="14"/>
      <c r="L35" s="34"/>
    </row>
    <row r="36" spans="1:12" x14ac:dyDescent="0.45">
      <c r="A36" s="4"/>
      <c r="E36" s="33">
        <v>1.65</v>
      </c>
      <c r="F36" s="34">
        <f t="shared" si="0"/>
        <v>1.6500000000000001E-9</v>
      </c>
      <c r="G36" s="41"/>
      <c r="H36" s="14"/>
      <c r="I36" s="34"/>
      <c r="J36" s="37"/>
      <c r="K36" s="14"/>
      <c r="L36" s="34"/>
    </row>
    <row r="37" spans="1:12" x14ac:dyDescent="0.45">
      <c r="A37" s="4"/>
      <c r="B37" s="3"/>
      <c r="E37" s="33">
        <v>1.7</v>
      </c>
      <c r="F37" s="34">
        <f t="shared" si="0"/>
        <v>1.7000000000000001E-9</v>
      </c>
      <c r="G37" s="41"/>
      <c r="H37" s="14"/>
      <c r="I37" s="34"/>
      <c r="J37" s="37"/>
      <c r="K37" s="14"/>
      <c r="L37" s="34"/>
    </row>
    <row r="38" spans="1:12" x14ac:dyDescent="0.45">
      <c r="B38" s="3"/>
      <c r="E38" s="33">
        <v>1.75</v>
      </c>
      <c r="F38" s="34">
        <f t="shared" si="0"/>
        <v>1.7500000000000002E-9</v>
      </c>
      <c r="G38" s="41"/>
      <c r="H38" s="14"/>
      <c r="I38" s="34"/>
      <c r="J38" s="37"/>
      <c r="K38" s="14"/>
      <c r="L38" s="34"/>
    </row>
    <row r="39" spans="1:12" x14ac:dyDescent="0.45">
      <c r="B39" s="6"/>
      <c r="E39" s="33">
        <v>1.8</v>
      </c>
      <c r="F39" s="34">
        <f t="shared" si="0"/>
        <v>1.8000000000000002E-9</v>
      </c>
      <c r="G39" s="41"/>
      <c r="H39" s="14"/>
      <c r="I39" s="34"/>
      <c r="J39" s="37"/>
      <c r="K39" s="14"/>
      <c r="L39" s="34"/>
    </row>
    <row r="40" spans="1:12" x14ac:dyDescent="0.45">
      <c r="B40" s="3"/>
      <c r="E40" s="33">
        <v>1.85</v>
      </c>
      <c r="F40" s="34">
        <f t="shared" si="0"/>
        <v>1.8500000000000002E-9</v>
      </c>
      <c r="G40" s="41"/>
      <c r="H40" s="14"/>
      <c r="I40" s="34"/>
      <c r="J40" s="37"/>
      <c r="K40" s="14"/>
      <c r="L40" s="34"/>
    </row>
    <row r="41" spans="1:12" x14ac:dyDescent="0.45">
      <c r="B41" s="7"/>
      <c r="E41" s="33">
        <v>1.9</v>
      </c>
      <c r="F41" s="34">
        <f t="shared" si="0"/>
        <v>1.9000000000000001E-9</v>
      </c>
      <c r="G41" s="41"/>
      <c r="H41" s="14"/>
      <c r="I41" s="34"/>
      <c r="J41" s="37"/>
      <c r="K41" s="14"/>
      <c r="L41" s="34"/>
    </row>
    <row r="42" spans="1:12" x14ac:dyDescent="0.45">
      <c r="E42" s="33">
        <v>1.95</v>
      </c>
      <c r="F42" s="34">
        <f t="shared" si="0"/>
        <v>1.9500000000000001E-9</v>
      </c>
      <c r="G42" s="41"/>
      <c r="H42" s="14"/>
      <c r="I42" s="34"/>
      <c r="J42" s="37"/>
      <c r="K42" s="14"/>
      <c r="L42" s="34"/>
    </row>
    <row r="43" spans="1:12" x14ac:dyDescent="0.45">
      <c r="E43" s="33">
        <v>2</v>
      </c>
      <c r="F43" s="34">
        <f t="shared" si="0"/>
        <v>2.0000000000000001E-9</v>
      </c>
      <c r="G43" s="41"/>
      <c r="H43" s="14"/>
      <c r="I43" s="34"/>
      <c r="J43" s="37"/>
      <c r="K43" s="14"/>
      <c r="L43" s="34"/>
    </row>
    <row r="44" spans="1:12" x14ac:dyDescent="0.45">
      <c r="E44" s="33">
        <v>2.0499999999999998</v>
      </c>
      <c r="F44" s="34">
        <f t="shared" si="0"/>
        <v>2.0499999999999997E-9</v>
      </c>
      <c r="G44" s="41"/>
      <c r="H44" s="14"/>
      <c r="I44" s="34"/>
      <c r="J44" s="37"/>
      <c r="K44" s="14"/>
      <c r="L44" s="34"/>
    </row>
    <row r="45" spans="1:12" x14ac:dyDescent="0.45">
      <c r="E45" s="33">
        <v>2.1</v>
      </c>
      <c r="F45" s="34">
        <f t="shared" si="0"/>
        <v>2.1000000000000002E-9</v>
      </c>
      <c r="G45" s="41"/>
      <c r="H45" s="14"/>
      <c r="I45" s="34"/>
      <c r="J45" s="37"/>
      <c r="K45" s="14"/>
      <c r="L45" s="34"/>
    </row>
    <row r="46" spans="1:12" x14ac:dyDescent="0.45">
      <c r="E46" s="33">
        <v>2.15</v>
      </c>
      <c r="F46" s="34">
        <f t="shared" si="0"/>
        <v>2.1500000000000002E-9</v>
      </c>
      <c r="G46" s="41"/>
      <c r="H46" s="14"/>
      <c r="I46" s="34"/>
      <c r="J46" s="37"/>
      <c r="K46" s="14"/>
      <c r="L46" s="34"/>
    </row>
    <row r="47" spans="1:12" x14ac:dyDescent="0.45">
      <c r="E47" s="33">
        <v>2.2000000000000002</v>
      </c>
      <c r="F47" s="34">
        <f t="shared" si="0"/>
        <v>2.2000000000000003E-9</v>
      </c>
      <c r="G47" s="41"/>
      <c r="H47" s="14"/>
      <c r="I47" s="34"/>
      <c r="J47" s="37"/>
      <c r="K47" s="14"/>
      <c r="L47" s="34"/>
    </row>
    <row r="48" spans="1:12" x14ac:dyDescent="0.45">
      <c r="E48" s="33">
        <v>2.25</v>
      </c>
      <c r="F48" s="34">
        <f t="shared" si="0"/>
        <v>2.2500000000000003E-9</v>
      </c>
      <c r="G48" s="41"/>
      <c r="H48" s="14"/>
      <c r="I48" s="34"/>
      <c r="J48" s="37"/>
      <c r="K48" s="14"/>
      <c r="L48" s="34"/>
    </row>
    <row r="49" spans="5:12" x14ac:dyDescent="0.45">
      <c r="E49" s="33">
        <v>2.2999999999999998</v>
      </c>
      <c r="F49" s="34">
        <f t="shared" si="0"/>
        <v>2.2999999999999999E-9</v>
      </c>
      <c r="G49" s="41"/>
      <c r="H49" s="14"/>
      <c r="I49" s="34"/>
      <c r="J49" s="37"/>
      <c r="K49" s="14"/>
      <c r="L49" s="34"/>
    </row>
    <row r="50" spans="5:12" x14ac:dyDescent="0.45">
      <c r="E50" s="33">
        <v>2.35</v>
      </c>
      <c r="F50" s="34">
        <f t="shared" si="0"/>
        <v>2.3500000000000004E-9</v>
      </c>
      <c r="G50" s="41"/>
      <c r="H50" s="14"/>
      <c r="I50" s="34"/>
      <c r="J50" s="37"/>
      <c r="K50" s="14"/>
      <c r="L50" s="34"/>
    </row>
    <row r="51" spans="5:12" x14ac:dyDescent="0.45">
      <c r="E51" s="33">
        <v>2.4</v>
      </c>
      <c r="F51" s="34">
        <f t="shared" si="0"/>
        <v>2.4E-9</v>
      </c>
      <c r="G51" s="41"/>
      <c r="H51" s="14"/>
      <c r="I51" s="34"/>
      <c r="J51" s="37"/>
      <c r="K51" s="14"/>
      <c r="L51" s="34"/>
    </row>
    <row r="52" spans="5:12" x14ac:dyDescent="0.45">
      <c r="E52" s="33">
        <v>2.4500000000000002</v>
      </c>
      <c r="F52" s="34">
        <f t="shared" si="0"/>
        <v>2.4500000000000004E-9</v>
      </c>
      <c r="G52" s="41"/>
      <c r="H52" s="14"/>
      <c r="I52" s="34"/>
      <c r="J52" s="37"/>
      <c r="K52" s="14"/>
      <c r="L52" s="34"/>
    </row>
    <row r="53" spans="5:12" x14ac:dyDescent="0.45">
      <c r="E53" s="33">
        <v>2.5</v>
      </c>
      <c r="F53" s="34">
        <f t="shared" si="0"/>
        <v>2.5000000000000001E-9</v>
      </c>
      <c r="G53" s="41"/>
      <c r="H53" s="14"/>
      <c r="I53" s="34"/>
      <c r="J53" s="37"/>
      <c r="K53" s="14"/>
      <c r="L53" s="34"/>
    </row>
    <row r="54" spans="5:12" x14ac:dyDescent="0.45">
      <c r="E54" s="33">
        <v>2.5499999999999998</v>
      </c>
      <c r="F54" s="34">
        <f t="shared" si="0"/>
        <v>2.5500000000000001E-9</v>
      </c>
      <c r="G54" s="41"/>
      <c r="H54" s="14"/>
      <c r="I54" s="34"/>
      <c r="J54" s="37"/>
      <c r="K54" s="14"/>
      <c r="L54" s="34"/>
    </row>
    <row r="55" spans="5:12" x14ac:dyDescent="0.45">
      <c r="E55" s="33">
        <v>2.6</v>
      </c>
      <c r="F55" s="34">
        <f t="shared" si="0"/>
        <v>2.6000000000000001E-9</v>
      </c>
      <c r="G55" s="41"/>
      <c r="H55" s="14"/>
      <c r="I55" s="34"/>
      <c r="J55" s="37"/>
      <c r="K55" s="14"/>
      <c r="L55" s="34"/>
    </row>
    <row r="56" spans="5:12" x14ac:dyDescent="0.45">
      <c r="E56" s="33">
        <v>2.65</v>
      </c>
      <c r="F56" s="34">
        <f t="shared" si="0"/>
        <v>2.6500000000000002E-9</v>
      </c>
      <c r="G56" s="41"/>
      <c r="H56" s="14"/>
      <c r="I56" s="34"/>
      <c r="J56" s="37"/>
      <c r="K56" s="14"/>
      <c r="L56" s="34"/>
    </row>
    <row r="57" spans="5:12" x14ac:dyDescent="0.45">
      <c r="E57" s="33">
        <v>2.7</v>
      </c>
      <c r="F57" s="34">
        <f t="shared" si="0"/>
        <v>2.7000000000000002E-9</v>
      </c>
      <c r="G57" s="41"/>
      <c r="H57" s="14"/>
      <c r="I57" s="34"/>
      <c r="J57" s="37"/>
      <c r="K57" s="14"/>
      <c r="L57" s="34"/>
    </row>
    <row r="58" spans="5:12" x14ac:dyDescent="0.45">
      <c r="E58" s="33">
        <v>2.75</v>
      </c>
      <c r="F58" s="34">
        <f t="shared" si="0"/>
        <v>2.7500000000000002E-9</v>
      </c>
      <c r="G58" s="41"/>
      <c r="H58" s="14"/>
      <c r="I58" s="34"/>
      <c r="J58" s="37"/>
      <c r="K58" s="14"/>
      <c r="L58" s="34"/>
    </row>
    <row r="59" spans="5:12" x14ac:dyDescent="0.45">
      <c r="E59" s="33">
        <v>2.8</v>
      </c>
      <c r="F59" s="34">
        <f t="shared" si="0"/>
        <v>2.7999999999999998E-9</v>
      </c>
      <c r="G59" s="41"/>
      <c r="H59" s="14"/>
      <c r="I59" s="34"/>
      <c r="J59" s="37"/>
      <c r="K59" s="14"/>
      <c r="L59" s="34"/>
    </row>
    <row r="60" spans="5:12" x14ac:dyDescent="0.45">
      <c r="E60" s="33">
        <v>2.85</v>
      </c>
      <c r="F60" s="34">
        <f t="shared" si="0"/>
        <v>2.8500000000000003E-9</v>
      </c>
      <c r="G60" s="41"/>
      <c r="H60" s="14"/>
      <c r="I60" s="34"/>
      <c r="J60" s="37"/>
      <c r="K60" s="14"/>
      <c r="L60" s="34"/>
    </row>
    <row r="61" spans="5:12" x14ac:dyDescent="0.45">
      <c r="E61" s="33">
        <v>2.9</v>
      </c>
      <c r="F61" s="34">
        <f t="shared" si="0"/>
        <v>2.8999999999999999E-9</v>
      </c>
      <c r="G61" s="41"/>
      <c r="H61" s="14"/>
      <c r="I61" s="34"/>
      <c r="J61" s="37"/>
      <c r="K61" s="14"/>
      <c r="L61" s="34"/>
    </row>
    <row r="62" spans="5:12" x14ac:dyDescent="0.45">
      <c r="E62" s="33">
        <v>2.95</v>
      </c>
      <c r="F62" s="34">
        <f t="shared" si="0"/>
        <v>2.9500000000000004E-9</v>
      </c>
      <c r="G62" s="41"/>
      <c r="H62" s="14"/>
      <c r="I62" s="34"/>
      <c r="J62" s="37"/>
      <c r="K62" s="14"/>
      <c r="L62" s="34"/>
    </row>
    <row r="63" spans="5:12" x14ac:dyDescent="0.45">
      <c r="E63" s="33">
        <v>3</v>
      </c>
      <c r="F63" s="34">
        <f t="shared" si="0"/>
        <v>3.0000000000000004E-9</v>
      </c>
      <c r="G63" s="41"/>
      <c r="H63" s="14"/>
      <c r="I63" s="34"/>
      <c r="J63" s="37"/>
      <c r="K63" s="14"/>
      <c r="L63" s="34"/>
    </row>
    <row r="64" spans="5:12" x14ac:dyDescent="0.45">
      <c r="E64" s="33">
        <v>3.05</v>
      </c>
      <c r="F64" s="34">
        <f t="shared" si="0"/>
        <v>3.05E-9</v>
      </c>
      <c r="G64" s="41"/>
      <c r="H64" s="14"/>
      <c r="I64" s="34"/>
      <c r="J64" s="37"/>
      <c r="K64" s="14"/>
      <c r="L64" s="34"/>
    </row>
    <row r="65" spans="5:12" x14ac:dyDescent="0.45">
      <c r="E65" s="33">
        <v>3.1</v>
      </c>
      <c r="F65" s="34">
        <f t="shared" si="0"/>
        <v>3.1000000000000005E-9</v>
      </c>
      <c r="G65" s="41"/>
      <c r="H65" s="14"/>
      <c r="I65" s="34"/>
      <c r="J65" s="37"/>
      <c r="K65" s="14"/>
      <c r="L65" s="34"/>
    </row>
    <row r="66" spans="5:12" x14ac:dyDescent="0.45">
      <c r="E66" s="33">
        <v>3.15</v>
      </c>
      <c r="F66" s="34">
        <f t="shared" si="0"/>
        <v>3.1500000000000001E-9</v>
      </c>
      <c r="G66" s="41"/>
      <c r="H66" s="14"/>
      <c r="I66" s="34"/>
      <c r="J66" s="37"/>
      <c r="K66" s="14"/>
      <c r="L66" s="34"/>
    </row>
    <row r="67" spans="5:12" x14ac:dyDescent="0.45">
      <c r="E67" s="33">
        <v>3.2</v>
      </c>
      <c r="F67" s="34">
        <f t="shared" si="0"/>
        <v>3.2000000000000005E-9</v>
      </c>
      <c r="G67" s="41"/>
      <c r="H67" s="14"/>
      <c r="I67" s="34"/>
      <c r="J67" s="37"/>
      <c r="K67" s="14"/>
      <c r="L67" s="34"/>
    </row>
    <row r="68" spans="5:12" x14ac:dyDescent="0.45">
      <c r="E68" s="33">
        <v>3.25</v>
      </c>
      <c r="F68" s="34">
        <f t="shared" ref="F68:F131" si="1">E68*0.000000001</f>
        <v>3.2500000000000002E-9</v>
      </c>
      <c r="G68" s="41"/>
      <c r="H68" s="14"/>
      <c r="I68" s="34"/>
      <c r="J68" s="37"/>
      <c r="K68" s="14"/>
      <c r="L68" s="34"/>
    </row>
    <row r="69" spans="5:12" x14ac:dyDescent="0.45">
      <c r="E69" s="33">
        <v>3.3</v>
      </c>
      <c r="F69" s="34">
        <f t="shared" si="1"/>
        <v>3.3000000000000002E-9</v>
      </c>
      <c r="G69" s="41"/>
      <c r="H69" s="14"/>
      <c r="I69" s="34"/>
      <c r="J69" s="37"/>
      <c r="K69" s="14"/>
      <c r="L69" s="34"/>
    </row>
    <row r="70" spans="5:12" x14ac:dyDescent="0.45">
      <c r="E70" s="33">
        <v>3.35</v>
      </c>
      <c r="F70" s="34">
        <f t="shared" si="1"/>
        <v>3.3500000000000002E-9</v>
      </c>
      <c r="G70" s="41"/>
      <c r="H70" s="14"/>
      <c r="I70" s="34"/>
      <c r="J70" s="37"/>
      <c r="K70" s="14"/>
      <c r="L70" s="34"/>
    </row>
    <row r="71" spans="5:12" x14ac:dyDescent="0.45">
      <c r="E71" s="33">
        <v>3.4</v>
      </c>
      <c r="F71" s="34">
        <f t="shared" si="1"/>
        <v>3.4000000000000003E-9</v>
      </c>
      <c r="G71" s="41"/>
      <c r="H71" s="14"/>
      <c r="I71" s="34"/>
      <c r="J71" s="37"/>
      <c r="K71" s="14"/>
      <c r="L71" s="34"/>
    </row>
    <row r="72" spans="5:12" x14ac:dyDescent="0.45">
      <c r="E72" s="33">
        <v>3.45</v>
      </c>
      <c r="F72" s="34">
        <f t="shared" si="1"/>
        <v>3.4500000000000003E-9</v>
      </c>
      <c r="G72" s="41"/>
      <c r="H72" s="14"/>
      <c r="I72" s="34"/>
      <c r="J72" s="37"/>
      <c r="K72" s="14"/>
      <c r="L72" s="34"/>
    </row>
    <row r="73" spans="5:12" x14ac:dyDescent="0.45">
      <c r="E73" s="33">
        <v>3.5</v>
      </c>
      <c r="F73" s="34">
        <f t="shared" si="1"/>
        <v>3.5000000000000003E-9</v>
      </c>
      <c r="G73" s="41"/>
      <c r="H73" s="14"/>
      <c r="I73" s="34"/>
      <c r="J73" s="37"/>
      <c r="K73" s="14"/>
      <c r="L73" s="34"/>
    </row>
    <row r="74" spans="5:12" x14ac:dyDescent="0.45">
      <c r="E74" s="33">
        <v>3.55</v>
      </c>
      <c r="F74" s="34">
        <f t="shared" si="1"/>
        <v>3.5499999999999999E-9</v>
      </c>
      <c r="G74" s="41"/>
      <c r="H74" s="14"/>
      <c r="I74" s="34"/>
      <c r="J74" s="37"/>
      <c r="K74" s="14"/>
      <c r="L74" s="34"/>
    </row>
    <row r="75" spans="5:12" x14ac:dyDescent="0.45">
      <c r="E75" s="33">
        <v>3.6</v>
      </c>
      <c r="F75" s="34">
        <f t="shared" si="1"/>
        <v>3.6000000000000004E-9</v>
      </c>
      <c r="G75" s="41"/>
      <c r="H75" s="14"/>
      <c r="I75" s="34"/>
      <c r="J75" s="37"/>
      <c r="K75" s="14"/>
      <c r="L75" s="34"/>
    </row>
    <row r="76" spans="5:12" x14ac:dyDescent="0.45">
      <c r="E76" s="33">
        <v>3.65</v>
      </c>
      <c r="F76" s="34">
        <f t="shared" si="1"/>
        <v>3.65E-9</v>
      </c>
      <c r="G76" s="41"/>
      <c r="H76" s="14"/>
      <c r="I76" s="34"/>
      <c r="J76" s="37"/>
      <c r="K76" s="14"/>
      <c r="L76" s="34"/>
    </row>
    <row r="77" spans="5:12" x14ac:dyDescent="0.45">
      <c r="E77" s="33">
        <v>3.7</v>
      </c>
      <c r="F77" s="34">
        <f t="shared" si="1"/>
        <v>3.7000000000000005E-9</v>
      </c>
      <c r="G77" s="41"/>
      <c r="H77" s="14"/>
      <c r="I77" s="34"/>
      <c r="J77" s="37"/>
      <c r="K77" s="14"/>
      <c r="L77" s="34"/>
    </row>
    <row r="78" spans="5:12" x14ac:dyDescent="0.45">
      <c r="E78" s="33">
        <v>3.75</v>
      </c>
      <c r="F78" s="34">
        <f t="shared" si="1"/>
        <v>3.7500000000000005E-9</v>
      </c>
      <c r="G78" s="41"/>
      <c r="H78" s="14"/>
      <c r="I78" s="34"/>
      <c r="J78" s="37"/>
      <c r="K78" s="14"/>
      <c r="L78" s="34"/>
    </row>
    <row r="79" spans="5:12" x14ac:dyDescent="0.45">
      <c r="E79" s="33">
        <v>3.8</v>
      </c>
      <c r="F79" s="34">
        <f t="shared" si="1"/>
        <v>3.8000000000000001E-9</v>
      </c>
      <c r="G79" s="41"/>
      <c r="H79" s="14"/>
      <c r="I79" s="34"/>
      <c r="J79" s="37"/>
      <c r="K79" s="14"/>
      <c r="L79" s="34"/>
    </row>
    <row r="80" spans="5:12" x14ac:dyDescent="0.45">
      <c r="E80" s="33">
        <v>3.85</v>
      </c>
      <c r="F80" s="34">
        <f t="shared" si="1"/>
        <v>3.8500000000000006E-9</v>
      </c>
      <c r="G80" s="41"/>
      <c r="H80" s="14"/>
      <c r="I80" s="34"/>
      <c r="J80" s="37"/>
      <c r="K80" s="14"/>
      <c r="L80" s="34"/>
    </row>
    <row r="81" spans="5:12" x14ac:dyDescent="0.45">
      <c r="E81" s="33">
        <v>3.9</v>
      </c>
      <c r="F81" s="34">
        <f t="shared" si="1"/>
        <v>3.9000000000000002E-9</v>
      </c>
      <c r="G81" s="41"/>
      <c r="H81" s="14"/>
      <c r="I81" s="34"/>
      <c r="J81" s="37"/>
      <c r="K81" s="14"/>
      <c r="L81" s="34"/>
    </row>
    <row r="82" spans="5:12" x14ac:dyDescent="0.45">
      <c r="E82" s="33">
        <v>3.95</v>
      </c>
      <c r="F82" s="34">
        <f t="shared" si="1"/>
        <v>3.9500000000000006E-9</v>
      </c>
      <c r="G82" s="41"/>
      <c r="H82" s="14"/>
      <c r="I82" s="34"/>
      <c r="J82" s="37"/>
      <c r="K82" s="14"/>
      <c r="L82" s="34"/>
    </row>
    <row r="83" spans="5:12" x14ac:dyDescent="0.45">
      <c r="E83" s="33">
        <v>4</v>
      </c>
      <c r="F83" s="34">
        <f t="shared" si="1"/>
        <v>4.0000000000000002E-9</v>
      </c>
      <c r="G83" s="41"/>
      <c r="H83" s="14"/>
      <c r="I83" s="34"/>
      <c r="J83" s="37"/>
      <c r="K83" s="14"/>
      <c r="L83" s="34"/>
    </row>
    <row r="84" spans="5:12" x14ac:dyDescent="0.45">
      <c r="E84" s="33">
        <v>4.05</v>
      </c>
      <c r="F84" s="34">
        <f t="shared" si="1"/>
        <v>4.0499999999999999E-9</v>
      </c>
      <c r="G84" s="41"/>
      <c r="H84" s="14"/>
      <c r="I84" s="34"/>
      <c r="J84" s="37"/>
      <c r="K84" s="14"/>
      <c r="L84" s="34"/>
    </row>
    <row r="85" spans="5:12" x14ac:dyDescent="0.45">
      <c r="E85" s="33">
        <v>4.0999999999999996</v>
      </c>
      <c r="F85" s="34">
        <f t="shared" si="1"/>
        <v>4.0999999999999995E-9</v>
      </c>
      <c r="G85" s="41"/>
      <c r="H85" s="14"/>
      <c r="I85" s="34"/>
      <c r="J85" s="37"/>
      <c r="K85" s="14"/>
      <c r="L85" s="34"/>
    </row>
    <row r="86" spans="5:12" x14ac:dyDescent="0.45">
      <c r="E86" s="33">
        <v>4.1500000000000004</v>
      </c>
      <c r="F86" s="34">
        <f t="shared" si="1"/>
        <v>4.1500000000000008E-9</v>
      </c>
      <c r="G86" s="41"/>
      <c r="H86" s="14"/>
      <c r="I86" s="34"/>
      <c r="J86" s="37"/>
      <c r="K86" s="14"/>
      <c r="L86" s="34"/>
    </row>
    <row r="87" spans="5:12" x14ac:dyDescent="0.45">
      <c r="E87" s="33">
        <v>4.2</v>
      </c>
      <c r="F87" s="34">
        <f t="shared" si="1"/>
        <v>4.2000000000000004E-9</v>
      </c>
      <c r="G87" s="41"/>
      <c r="H87" s="14"/>
      <c r="I87" s="34"/>
      <c r="J87" s="37"/>
      <c r="K87" s="14"/>
      <c r="L87" s="34"/>
    </row>
    <row r="88" spans="5:12" x14ac:dyDescent="0.45">
      <c r="E88" s="33">
        <v>4.25</v>
      </c>
      <c r="F88" s="34">
        <f t="shared" si="1"/>
        <v>4.25E-9</v>
      </c>
      <c r="G88" s="41"/>
      <c r="H88" s="14"/>
      <c r="I88" s="34"/>
      <c r="J88" s="37"/>
      <c r="K88" s="14"/>
      <c r="L88" s="34"/>
    </row>
    <row r="89" spans="5:12" x14ac:dyDescent="0.45">
      <c r="E89" s="33">
        <v>4.3</v>
      </c>
      <c r="F89" s="34">
        <f t="shared" si="1"/>
        <v>4.3000000000000005E-9</v>
      </c>
      <c r="G89" s="41"/>
      <c r="H89" s="14"/>
      <c r="I89" s="34"/>
      <c r="J89" s="37"/>
      <c r="K89" s="14"/>
      <c r="L89" s="34"/>
    </row>
    <row r="90" spans="5:12" x14ac:dyDescent="0.45">
      <c r="E90" s="33">
        <v>4.3499999999999996</v>
      </c>
      <c r="F90" s="34">
        <f t="shared" si="1"/>
        <v>4.3500000000000001E-9</v>
      </c>
      <c r="G90" s="41"/>
      <c r="H90" s="14"/>
      <c r="I90" s="34"/>
      <c r="J90" s="37"/>
      <c r="K90" s="14"/>
      <c r="L90" s="34"/>
    </row>
    <row r="91" spans="5:12" x14ac:dyDescent="0.45">
      <c r="E91" s="33">
        <v>4.4000000000000004</v>
      </c>
      <c r="F91" s="34">
        <f t="shared" si="1"/>
        <v>4.4000000000000005E-9</v>
      </c>
      <c r="G91" s="41"/>
      <c r="H91" s="14"/>
      <c r="I91" s="34"/>
      <c r="J91" s="37"/>
      <c r="K91" s="14"/>
      <c r="L91" s="34"/>
    </row>
    <row r="92" spans="5:12" x14ac:dyDescent="0.45">
      <c r="E92" s="33">
        <v>4.45</v>
      </c>
      <c r="F92" s="34">
        <f t="shared" si="1"/>
        <v>4.4500000000000001E-9</v>
      </c>
      <c r="G92" s="41"/>
      <c r="H92" s="14"/>
      <c r="I92" s="34"/>
      <c r="J92" s="37"/>
      <c r="K92" s="14"/>
      <c r="L92" s="34"/>
    </row>
    <row r="93" spans="5:12" x14ac:dyDescent="0.45">
      <c r="E93" s="33">
        <v>4.5</v>
      </c>
      <c r="F93" s="34">
        <f t="shared" si="1"/>
        <v>4.5000000000000006E-9</v>
      </c>
      <c r="G93" s="41"/>
      <c r="H93" s="14"/>
      <c r="I93" s="34"/>
      <c r="J93" s="37"/>
      <c r="K93" s="14"/>
      <c r="L93" s="34"/>
    </row>
    <row r="94" spans="5:12" x14ac:dyDescent="0.45">
      <c r="E94" s="33">
        <v>4.55</v>
      </c>
      <c r="F94" s="34">
        <f t="shared" si="1"/>
        <v>4.5500000000000002E-9</v>
      </c>
      <c r="G94" s="41"/>
      <c r="H94" s="14"/>
      <c r="I94" s="34"/>
      <c r="J94" s="37"/>
      <c r="K94" s="14"/>
      <c r="L94" s="34"/>
    </row>
    <row r="95" spans="5:12" x14ac:dyDescent="0.45">
      <c r="E95" s="33">
        <v>4.5999999999999996</v>
      </c>
      <c r="F95" s="34">
        <f t="shared" si="1"/>
        <v>4.5999999999999998E-9</v>
      </c>
      <c r="G95" s="41"/>
      <c r="H95" s="14"/>
      <c r="I95" s="34"/>
      <c r="J95" s="37"/>
      <c r="K95" s="14"/>
      <c r="L95" s="34"/>
    </row>
    <row r="96" spans="5:12" x14ac:dyDescent="0.45">
      <c r="E96" s="33">
        <v>4.6500000000000004</v>
      </c>
      <c r="F96" s="34">
        <f t="shared" si="1"/>
        <v>4.6500000000000003E-9</v>
      </c>
      <c r="G96" s="41"/>
      <c r="H96" s="14"/>
      <c r="I96" s="34"/>
      <c r="J96" s="37"/>
      <c r="K96" s="14"/>
      <c r="L96" s="34"/>
    </row>
    <row r="97" spans="5:12" x14ac:dyDescent="0.45">
      <c r="E97" s="33">
        <v>4.7</v>
      </c>
      <c r="F97" s="34">
        <f t="shared" si="1"/>
        <v>4.7000000000000007E-9</v>
      </c>
      <c r="G97" s="41"/>
      <c r="H97" s="14"/>
      <c r="I97" s="34"/>
      <c r="J97" s="37"/>
      <c r="K97" s="14"/>
      <c r="L97" s="34"/>
    </row>
    <row r="98" spans="5:12" x14ac:dyDescent="0.45">
      <c r="E98" s="33">
        <v>4.75</v>
      </c>
      <c r="F98" s="34">
        <f t="shared" si="1"/>
        <v>4.7500000000000003E-9</v>
      </c>
      <c r="G98" s="41"/>
      <c r="H98" s="14"/>
      <c r="I98" s="34"/>
      <c r="J98" s="37"/>
      <c r="K98" s="14"/>
      <c r="L98" s="34"/>
    </row>
    <row r="99" spans="5:12" x14ac:dyDescent="0.45">
      <c r="E99" s="33">
        <v>4.8</v>
      </c>
      <c r="F99" s="34">
        <f t="shared" si="1"/>
        <v>4.8E-9</v>
      </c>
      <c r="G99" s="41"/>
      <c r="H99" s="14"/>
      <c r="I99" s="34"/>
      <c r="J99" s="37"/>
      <c r="K99" s="14"/>
      <c r="L99" s="34"/>
    </row>
    <row r="100" spans="5:12" x14ac:dyDescent="0.45">
      <c r="E100" s="33">
        <v>4.8499999999999996</v>
      </c>
      <c r="F100" s="34">
        <f t="shared" si="1"/>
        <v>4.8499999999999996E-9</v>
      </c>
      <c r="G100" s="41"/>
      <c r="H100" s="14"/>
      <c r="I100" s="34"/>
      <c r="J100" s="37"/>
      <c r="K100" s="14"/>
      <c r="L100" s="34"/>
    </row>
    <row r="101" spans="5:12" x14ac:dyDescent="0.45">
      <c r="E101" s="33">
        <v>4.9000000000000004</v>
      </c>
      <c r="F101" s="34">
        <f t="shared" si="1"/>
        <v>4.9000000000000009E-9</v>
      </c>
      <c r="G101" s="41"/>
      <c r="H101" s="14"/>
      <c r="I101" s="34"/>
      <c r="J101" s="37"/>
      <c r="K101" s="14"/>
      <c r="L101" s="34"/>
    </row>
    <row r="102" spans="5:12" x14ac:dyDescent="0.45">
      <c r="E102" s="33">
        <v>4.95</v>
      </c>
      <c r="F102" s="34">
        <f t="shared" si="1"/>
        <v>4.9500000000000005E-9</v>
      </c>
      <c r="G102" s="41"/>
      <c r="H102" s="14"/>
      <c r="I102" s="34"/>
      <c r="J102" s="37"/>
      <c r="K102" s="14"/>
      <c r="L102" s="34"/>
    </row>
    <row r="103" spans="5:12" x14ac:dyDescent="0.45">
      <c r="E103" s="33">
        <v>5</v>
      </c>
      <c r="F103" s="34">
        <f t="shared" si="1"/>
        <v>5.0000000000000001E-9</v>
      </c>
      <c r="G103" s="41"/>
      <c r="H103" s="14"/>
      <c r="I103" s="34"/>
      <c r="J103" s="37"/>
      <c r="K103" s="14"/>
      <c r="L103" s="34"/>
    </row>
    <row r="104" spans="5:12" x14ac:dyDescent="0.45">
      <c r="E104" s="33">
        <v>5.05</v>
      </c>
      <c r="F104" s="34">
        <f t="shared" si="1"/>
        <v>5.0499999999999997E-9</v>
      </c>
      <c r="G104" s="41"/>
      <c r="H104" s="14"/>
      <c r="I104" s="34"/>
      <c r="J104" s="37"/>
      <c r="K104" s="14"/>
      <c r="L104" s="34"/>
    </row>
    <row r="105" spans="5:12" x14ac:dyDescent="0.45">
      <c r="E105" s="33">
        <v>5.0999999999999996</v>
      </c>
      <c r="F105" s="34">
        <f t="shared" si="1"/>
        <v>5.1000000000000002E-9</v>
      </c>
      <c r="G105" s="41"/>
      <c r="H105" s="14"/>
      <c r="I105" s="34"/>
      <c r="J105" s="37"/>
      <c r="K105" s="14"/>
      <c r="L105" s="34"/>
    </row>
    <row r="106" spans="5:12" x14ac:dyDescent="0.45">
      <c r="E106" s="33">
        <v>5.15</v>
      </c>
      <c r="F106" s="34">
        <f t="shared" si="1"/>
        <v>5.1500000000000006E-9</v>
      </c>
      <c r="G106" s="41"/>
      <c r="H106" s="14"/>
      <c r="I106" s="34"/>
      <c r="J106" s="37"/>
      <c r="K106" s="14"/>
      <c r="L106" s="34"/>
    </row>
    <row r="107" spans="5:12" x14ac:dyDescent="0.45">
      <c r="E107" s="33">
        <v>5.2</v>
      </c>
      <c r="F107" s="34">
        <f t="shared" si="1"/>
        <v>5.2000000000000002E-9</v>
      </c>
      <c r="G107" s="41"/>
      <c r="H107" s="14"/>
      <c r="I107" s="34"/>
      <c r="J107" s="37"/>
      <c r="K107" s="14"/>
      <c r="L107" s="34"/>
    </row>
    <row r="108" spans="5:12" x14ac:dyDescent="0.45">
      <c r="E108" s="33">
        <v>5.25</v>
      </c>
      <c r="F108" s="34">
        <f t="shared" si="1"/>
        <v>5.2500000000000007E-9</v>
      </c>
      <c r="G108" s="41"/>
      <c r="H108" s="14"/>
      <c r="I108" s="34"/>
      <c r="J108" s="37"/>
      <c r="K108" s="14"/>
      <c r="L108" s="34"/>
    </row>
    <row r="109" spans="5:12" x14ac:dyDescent="0.45">
      <c r="E109" s="33">
        <v>5.3</v>
      </c>
      <c r="F109" s="34">
        <f t="shared" si="1"/>
        <v>5.3000000000000003E-9</v>
      </c>
      <c r="G109" s="41"/>
      <c r="H109" s="14"/>
      <c r="I109" s="34"/>
      <c r="J109" s="37"/>
      <c r="K109" s="14"/>
      <c r="L109" s="34"/>
    </row>
    <row r="110" spans="5:12" x14ac:dyDescent="0.45">
      <c r="E110" s="33">
        <v>5.35</v>
      </c>
      <c r="F110" s="34">
        <f t="shared" si="1"/>
        <v>5.3499999999999999E-9</v>
      </c>
      <c r="G110" s="41"/>
      <c r="H110" s="14"/>
      <c r="I110" s="34"/>
      <c r="J110" s="37"/>
      <c r="K110" s="14"/>
      <c r="L110" s="34"/>
    </row>
    <row r="111" spans="5:12" x14ac:dyDescent="0.45">
      <c r="E111" s="33">
        <v>5.4</v>
      </c>
      <c r="F111" s="34">
        <f t="shared" si="1"/>
        <v>5.4000000000000004E-9</v>
      </c>
      <c r="G111" s="41"/>
      <c r="H111" s="14"/>
      <c r="I111" s="34"/>
      <c r="J111" s="37"/>
      <c r="K111" s="14"/>
      <c r="L111" s="34"/>
    </row>
    <row r="112" spans="5:12" x14ac:dyDescent="0.45">
      <c r="E112" s="33">
        <v>5.45</v>
      </c>
      <c r="F112" s="34">
        <f t="shared" si="1"/>
        <v>5.4500000000000008E-9</v>
      </c>
      <c r="G112" s="41"/>
      <c r="H112" s="14"/>
      <c r="I112" s="34"/>
      <c r="J112" s="37"/>
      <c r="K112" s="14"/>
      <c r="L112" s="34"/>
    </row>
    <row r="113" spans="5:12" x14ac:dyDescent="0.45">
      <c r="E113" s="33">
        <v>5.5</v>
      </c>
      <c r="F113" s="34">
        <f t="shared" si="1"/>
        <v>5.5000000000000004E-9</v>
      </c>
      <c r="G113" s="41"/>
      <c r="H113" s="14"/>
      <c r="I113" s="34"/>
      <c r="J113" s="37"/>
      <c r="K113" s="14"/>
      <c r="L113" s="34"/>
    </row>
    <row r="114" spans="5:12" x14ac:dyDescent="0.45">
      <c r="E114" s="33">
        <v>5.55</v>
      </c>
      <c r="F114" s="34">
        <f t="shared" si="1"/>
        <v>5.5500000000000001E-9</v>
      </c>
      <c r="G114" s="41"/>
      <c r="H114" s="14"/>
      <c r="I114" s="34"/>
      <c r="J114" s="37"/>
      <c r="K114" s="14"/>
      <c r="L114" s="34"/>
    </row>
    <row r="115" spans="5:12" x14ac:dyDescent="0.45">
      <c r="E115" s="33">
        <v>5.6</v>
      </c>
      <c r="F115" s="34">
        <f t="shared" si="1"/>
        <v>5.5999999999999997E-9</v>
      </c>
      <c r="G115" s="41"/>
      <c r="H115" s="14"/>
      <c r="I115" s="34"/>
      <c r="J115" s="37"/>
      <c r="K115" s="14"/>
      <c r="L115" s="34"/>
    </row>
    <row r="116" spans="5:12" x14ac:dyDescent="0.45">
      <c r="E116" s="33">
        <v>5.65</v>
      </c>
      <c r="F116" s="34">
        <f t="shared" si="1"/>
        <v>5.650000000000001E-9</v>
      </c>
      <c r="G116" s="41"/>
      <c r="H116" s="14"/>
      <c r="I116" s="34"/>
      <c r="J116" s="37"/>
      <c r="K116" s="14"/>
      <c r="L116" s="34"/>
    </row>
    <row r="117" spans="5:12" x14ac:dyDescent="0.45">
      <c r="E117" s="33">
        <v>5.7</v>
      </c>
      <c r="F117" s="34">
        <f t="shared" si="1"/>
        <v>5.7000000000000006E-9</v>
      </c>
      <c r="G117" s="41"/>
      <c r="H117" s="14"/>
      <c r="I117" s="34"/>
      <c r="J117" s="37"/>
      <c r="K117" s="14"/>
      <c r="L117" s="34"/>
    </row>
    <row r="118" spans="5:12" x14ac:dyDescent="0.45">
      <c r="E118" s="33">
        <v>5.75</v>
      </c>
      <c r="F118" s="34">
        <f t="shared" si="1"/>
        <v>5.7500000000000002E-9</v>
      </c>
      <c r="G118" s="41"/>
      <c r="H118" s="14"/>
      <c r="I118" s="34"/>
      <c r="J118" s="37"/>
      <c r="K118" s="14"/>
      <c r="L118" s="34"/>
    </row>
    <row r="119" spans="5:12" x14ac:dyDescent="0.45">
      <c r="E119" s="33">
        <v>5.8</v>
      </c>
      <c r="F119" s="34">
        <f t="shared" si="1"/>
        <v>5.7999999999999998E-9</v>
      </c>
      <c r="G119" s="41"/>
      <c r="H119" s="14"/>
      <c r="I119" s="34"/>
      <c r="J119" s="37"/>
      <c r="K119" s="14"/>
      <c r="L119" s="34"/>
    </row>
    <row r="120" spans="5:12" x14ac:dyDescent="0.45">
      <c r="E120" s="33">
        <v>5.85</v>
      </c>
      <c r="F120" s="34">
        <f t="shared" si="1"/>
        <v>5.8500000000000003E-9</v>
      </c>
      <c r="G120" s="41"/>
      <c r="H120" s="14"/>
      <c r="I120" s="34"/>
      <c r="J120" s="37"/>
      <c r="K120" s="14"/>
      <c r="L120" s="34"/>
    </row>
    <row r="121" spans="5:12" x14ac:dyDescent="0.45">
      <c r="E121" s="33">
        <v>5.9</v>
      </c>
      <c r="F121" s="34">
        <f t="shared" si="1"/>
        <v>5.9000000000000007E-9</v>
      </c>
      <c r="G121" s="41"/>
      <c r="H121" s="14"/>
      <c r="I121" s="34"/>
      <c r="J121" s="37"/>
      <c r="K121" s="14"/>
      <c r="L121" s="34"/>
    </row>
    <row r="122" spans="5:12" x14ac:dyDescent="0.45">
      <c r="E122" s="33">
        <v>5.95</v>
      </c>
      <c r="F122" s="34">
        <f t="shared" si="1"/>
        <v>5.9500000000000003E-9</v>
      </c>
      <c r="G122" s="41"/>
      <c r="H122" s="14"/>
      <c r="I122" s="34"/>
      <c r="J122" s="37"/>
      <c r="K122" s="14"/>
      <c r="L122" s="34"/>
    </row>
    <row r="123" spans="5:12" x14ac:dyDescent="0.45">
      <c r="E123" s="33">
        <v>6</v>
      </c>
      <c r="F123" s="34">
        <f t="shared" si="1"/>
        <v>6.0000000000000008E-9</v>
      </c>
      <c r="G123" s="41"/>
      <c r="H123" s="14"/>
      <c r="I123" s="34"/>
      <c r="J123" s="37"/>
      <c r="K123" s="14"/>
      <c r="L123" s="34"/>
    </row>
    <row r="124" spans="5:12" x14ac:dyDescent="0.45">
      <c r="E124" s="33">
        <v>6.05</v>
      </c>
      <c r="F124" s="34">
        <f t="shared" si="1"/>
        <v>6.0500000000000004E-9</v>
      </c>
      <c r="G124" s="41"/>
      <c r="H124" s="14"/>
      <c r="I124" s="34"/>
      <c r="J124" s="37"/>
      <c r="K124" s="14"/>
      <c r="L124" s="34"/>
    </row>
    <row r="125" spans="5:12" x14ac:dyDescent="0.45">
      <c r="E125" s="33">
        <v>6.1</v>
      </c>
      <c r="F125" s="34">
        <f t="shared" si="1"/>
        <v>6.1E-9</v>
      </c>
      <c r="G125" s="41"/>
      <c r="H125" s="14"/>
      <c r="I125" s="34"/>
      <c r="J125" s="37"/>
      <c r="K125" s="14"/>
      <c r="L125" s="34"/>
    </row>
    <row r="126" spans="5:12" x14ac:dyDescent="0.45">
      <c r="E126" s="33">
        <v>6.15</v>
      </c>
      <c r="F126" s="34">
        <f t="shared" si="1"/>
        <v>6.1500000000000005E-9</v>
      </c>
      <c r="G126" s="41"/>
      <c r="H126" s="14"/>
      <c r="I126" s="34"/>
      <c r="J126" s="37"/>
      <c r="K126" s="14"/>
      <c r="L126" s="34"/>
    </row>
    <row r="127" spans="5:12" x14ac:dyDescent="0.45">
      <c r="E127" s="33">
        <v>6.2</v>
      </c>
      <c r="F127" s="34">
        <f t="shared" si="1"/>
        <v>6.2000000000000009E-9</v>
      </c>
      <c r="G127" s="41"/>
      <c r="H127" s="14"/>
      <c r="I127" s="34"/>
      <c r="J127" s="37"/>
      <c r="K127" s="14"/>
      <c r="L127" s="34"/>
    </row>
    <row r="128" spans="5:12" x14ac:dyDescent="0.45">
      <c r="E128" s="33">
        <v>6.25</v>
      </c>
      <c r="F128" s="34">
        <f t="shared" si="1"/>
        <v>6.2500000000000005E-9</v>
      </c>
      <c r="G128" s="41"/>
      <c r="H128" s="14"/>
      <c r="I128" s="34"/>
      <c r="J128" s="37"/>
      <c r="K128" s="14"/>
      <c r="L128" s="34"/>
    </row>
    <row r="129" spans="5:12" x14ac:dyDescent="0.45">
      <c r="E129" s="33">
        <v>6.3</v>
      </c>
      <c r="F129" s="34">
        <f t="shared" si="1"/>
        <v>6.3000000000000002E-9</v>
      </c>
      <c r="G129" s="41"/>
      <c r="H129" s="14"/>
      <c r="I129" s="34"/>
      <c r="J129" s="37"/>
      <c r="K129" s="14"/>
      <c r="L129" s="34"/>
    </row>
    <row r="130" spans="5:12" x14ac:dyDescent="0.45">
      <c r="E130" s="33">
        <v>6.35</v>
      </c>
      <c r="F130" s="34">
        <f t="shared" si="1"/>
        <v>6.3499999999999998E-9</v>
      </c>
      <c r="G130" s="41"/>
      <c r="H130" s="14"/>
      <c r="I130" s="34"/>
      <c r="J130" s="37"/>
      <c r="K130" s="14"/>
      <c r="L130" s="34"/>
    </row>
    <row r="131" spans="5:12" x14ac:dyDescent="0.45">
      <c r="E131" s="33">
        <v>6.4</v>
      </c>
      <c r="F131" s="34">
        <f t="shared" si="1"/>
        <v>6.4000000000000011E-9</v>
      </c>
      <c r="G131" s="41"/>
      <c r="H131" s="14"/>
      <c r="I131" s="34"/>
      <c r="J131" s="37"/>
      <c r="K131" s="14"/>
      <c r="L131" s="34"/>
    </row>
    <row r="132" spans="5:12" x14ac:dyDescent="0.45">
      <c r="E132" s="33">
        <v>6.45</v>
      </c>
      <c r="F132" s="34">
        <f t="shared" ref="F132:F195" si="2">E132*0.000000001</f>
        <v>6.4500000000000007E-9</v>
      </c>
      <c r="G132" s="41"/>
      <c r="H132" s="14"/>
      <c r="I132" s="34"/>
      <c r="J132" s="37"/>
      <c r="K132" s="14"/>
      <c r="L132" s="34"/>
    </row>
    <row r="133" spans="5:12" x14ac:dyDescent="0.45">
      <c r="E133" s="33">
        <v>6.5</v>
      </c>
      <c r="F133" s="34">
        <f t="shared" si="2"/>
        <v>6.5000000000000003E-9</v>
      </c>
      <c r="G133" s="41"/>
      <c r="H133" s="14"/>
      <c r="I133" s="34"/>
      <c r="J133" s="37"/>
      <c r="K133" s="14"/>
      <c r="L133" s="34"/>
    </row>
    <row r="134" spans="5:12" x14ac:dyDescent="0.45">
      <c r="E134" s="33">
        <v>6.55</v>
      </c>
      <c r="F134" s="34">
        <f t="shared" si="2"/>
        <v>6.5499999999999999E-9</v>
      </c>
      <c r="G134" s="41"/>
      <c r="H134" s="14"/>
      <c r="I134" s="34"/>
      <c r="J134" s="37"/>
      <c r="K134" s="14"/>
      <c r="L134" s="34"/>
    </row>
    <row r="135" spans="5:12" x14ac:dyDescent="0.45">
      <c r="E135" s="33">
        <v>6.6</v>
      </c>
      <c r="F135" s="34">
        <f t="shared" si="2"/>
        <v>6.6000000000000004E-9</v>
      </c>
      <c r="G135" s="41"/>
      <c r="H135" s="14"/>
      <c r="I135" s="34"/>
      <c r="J135" s="37"/>
      <c r="K135" s="14"/>
      <c r="L135" s="34"/>
    </row>
    <row r="136" spans="5:12" x14ac:dyDescent="0.45">
      <c r="E136" s="33">
        <v>6.65</v>
      </c>
      <c r="F136" s="34">
        <f t="shared" si="2"/>
        <v>6.6500000000000008E-9</v>
      </c>
      <c r="G136" s="41"/>
      <c r="H136" s="14"/>
      <c r="I136" s="34"/>
      <c r="J136" s="37"/>
      <c r="K136" s="14"/>
      <c r="L136" s="34"/>
    </row>
    <row r="137" spans="5:12" x14ac:dyDescent="0.45">
      <c r="E137" s="33">
        <v>6.7</v>
      </c>
      <c r="F137" s="34">
        <f t="shared" si="2"/>
        <v>6.7000000000000004E-9</v>
      </c>
      <c r="G137" s="41"/>
      <c r="H137" s="14"/>
      <c r="I137" s="34"/>
      <c r="J137" s="37"/>
      <c r="K137" s="14"/>
      <c r="L137" s="34"/>
    </row>
    <row r="138" spans="5:12" x14ac:dyDescent="0.45">
      <c r="E138" s="33">
        <v>6.75</v>
      </c>
      <c r="F138" s="34">
        <f t="shared" si="2"/>
        <v>6.7500000000000001E-9</v>
      </c>
      <c r="G138" s="41"/>
      <c r="H138" s="14"/>
      <c r="I138" s="34"/>
      <c r="J138" s="37"/>
      <c r="K138" s="14"/>
      <c r="L138" s="34"/>
    </row>
    <row r="139" spans="5:12" x14ac:dyDescent="0.45">
      <c r="E139" s="33">
        <v>6.8</v>
      </c>
      <c r="F139" s="34">
        <f t="shared" si="2"/>
        <v>6.8000000000000005E-9</v>
      </c>
      <c r="G139" s="41"/>
      <c r="H139" s="14"/>
      <c r="I139" s="34"/>
      <c r="J139" s="37"/>
      <c r="K139" s="14"/>
      <c r="L139" s="34"/>
    </row>
    <row r="140" spans="5:12" x14ac:dyDescent="0.45">
      <c r="E140" s="33">
        <v>6.85</v>
      </c>
      <c r="F140" s="34">
        <f t="shared" si="2"/>
        <v>6.8500000000000001E-9</v>
      </c>
      <c r="G140" s="41"/>
      <c r="H140" s="14"/>
      <c r="I140" s="34"/>
      <c r="J140" s="37"/>
      <c r="K140" s="14"/>
      <c r="L140" s="34"/>
    </row>
    <row r="141" spans="5:12" x14ac:dyDescent="0.45">
      <c r="E141" s="33">
        <v>6.9</v>
      </c>
      <c r="F141" s="34">
        <f t="shared" si="2"/>
        <v>6.9000000000000006E-9</v>
      </c>
      <c r="G141" s="41"/>
      <c r="H141" s="14"/>
      <c r="I141" s="34"/>
      <c r="J141" s="37"/>
      <c r="K141" s="14"/>
      <c r="L141" s="34"/>
    </row>
    <row r="142" spans="5:12" x14ac:dyDescent="0.45">
      <c r="E142" s="33">
        <v>6.95</v>
      </c>
      <c r="F142" s="34">
        <f t="shared" si="2"/>
        <v>6.950000000000001E-9</v>
      </c>
      <c r="G142" s="41"/>
      <c r="H142" s="14"/>
      <c r="I142" s="34"/>
      <c r="J142" s="37"/>
      <c r="K142" s="14"/>
      <c r="L142" s="34"/>
    </row>
    <row r="143" spans="5:12" x14ac:dyDescent="0.45">
      <c r="E143" s="33">
        <v>7</v>
      </c>
      <c r="F143" s="34">
        <f t="shared" si="2"/>
        <v>7.0000000000000006E-9</v>
      </c>
      <c r="G143" s="41"/>
      <c r="H143" s="14"/>
      <c r="I143" s="34"/>
      <c r="J143" s="37"/>
      <c r="K143" s="14"/>
      <c r="L143" s="34"/>
    </row>
    <row r="144" spans="5:12" x14ac:dyDescent="0.45">
      <c r="E144" s="33">
        <v>7.05</v>
      </c>
      <c r="F144" s="34">
        <f t="shared" si="2"/>
        <v>7.0500000000000003E-9</v>
      </c>
      <c r="G144" s="41"/>
      <c r="H144" s="14"/>
      <c r="I144" s="34"/>
      <c r="J144" s="37"/>
      <c r="K144" s="14"/>
      <c r="L144" s="34"/>
    </row>
    <row r="145" spans="5:12" x14ac:dyDescent="0.45">
      <c r="E145" s="33">
        <v>7.1</v>
      </c>
      <c r="F145" s="34">
        <f t="shared" si="2"/>
        <v>7.0999999999999999E-9</v>
      </c>
      <c r="G145" s="41"/>
      <c r="H145" s="14"/>
      <c r="I145" s="34"/>
      <c r="J145" s="37"/>
      <c r="K145" s="14"/>
      <c r="L145" s="34"/>
    </row>
    <row r="146" spans="5:12" x14ac:dyDescent="0.45">
      <c r="E146" s="33">
        <v>7.15</v>
      </c>
      <c r="F146" s="34">
        <f t="shared" si="2"/>
        <v>7.1500000000000012E-9</v>
      </c>
      <c r="G146" s="41"/>
      <c r="H146" s="14"/>
      <c r="I146" s="34"/>
      <c r="J146" s="37"/>
      <c r="K146" s="14"/>
      <c r="L146" s="34"/>
    </row>
    <row r="147" spans="5:12" x14ac:dyDescent="0.45">
      <c r="E147" s="33">
        <v>7.2</v>
      </c>
      <c r="F147" s="34">
        <f t="shared" si="2"/>
        <v>7.2000000000000008E-9</v>
      </c>
      <c r="G147" s="41"/>
      <c r="H147" s="14"/>
      <c r="I147" s="34"/>
      <c r="J147" s="37"/>
      <c r="K147" s="14"/>
      <c r="L147" s="34"/>
    </row>
    <row r="148" spans="5:12" x14ac:dyDescent="0.45">
      <c r="E148" s="33">
        <v>7.25</v>
      </c>
      <c r="F148" s="34">
        <f t="shared" si="2"/>
        <v>7.2500000000000004E-9</v>
      </c>
      <c r="G148" s="41"/>
      <c r="H148" s="14"/>
      <c r="I148" s="34"/>
      <c r="J148" s="37"/>
      <c r="K148" s="14"/>
      <c r="L148" s="34"/>
    </row>
    <row r="149" spans="5:12" x14ac:dyDescent="0.45">
      <c r="E149" s="33">
        <v>7.3</v>
      </c>
      <c r="F149" s="34">
        <f t="shared" si="2"/>
        <v>7.3E-9</v>
      </c>
      <c r="G149" s="41"/>
      <c r="H149" s="14"/>
      <c r="I149" s="34"/>
      <c r="J149" s="37"/>
      <c r="K149" s="14"/>
      <c r="L149" s="34"/>
    </row>
    <row r="150" spans="5:12" x14ac:dyDescent="0.45">
      <c r="E150" s="33">
        <v>7.35</v>
      </c>
      <c r="F150" s="34">
        <f t="shared" si="2"/>
        <v>7.3500000000000005E-9</v>
      </c>
      <c r="G150" s="41"/>
      <c r="H150" s="14"/>
      <c r="I150" s="34"/>
      <c r="J150" s="37"/>
      <c r="K150" s="14"/>
      <c r="L150" s="34"/>
    </row>
    <row r="151" spans="5:12" x14ac:dyDescent="0.45">
      <c r="E151" s="33">
        <v>7.4</v>
      </c>
      <c r="F151" s="34">
        <f t="shared" si="2"/>
        <v>7.4000000000000009E-9</v>
      </c>
      <c r="G151" s="41"/>
      <c r="H151" s="14"/>
      <c r="I151" s="34"/>
      <c r="J151" s="37"/>
      <c r="K151" s="14"/>
      <c r="L151" s="34"/>
    </row>
    <row r="152" spans="5:12" x14ac:dyDescent="0.45">
      <c r="E152" s="33">
        <v>7.45</v>
      </c>
      <c r="F152" s="34">
        <f t="shared" si="2"/>
        <v>7.4500000000000005E-9</v>
      </c>
      <c r="G152" s="41"/>
      <c r="H152" s="14"/>
      <c r="I152" s="34"/>
      <c r="J152" s="37"/>
      <c r="K152" s="14"/>
      <c r="L152" s="34"/>
    </row>
    <row r="153" spans="5:12" x14ac:dyDescent="0.45">
      <c r="E153" s="33">
        <v>7.5</v>
      </c>
      <c r="F153" s="34">
        <f t="shared" si="2"/>
        <v>7.500000000000001E-9</v>
      </c>
      <c r="G153" s="41"/>
      <c r="H153" s="14"/>
      <c r="I153" s="34"/>
      <c r="J153" s="37"/>
      <c r="K153" s="14"/>
      <c r="L153" s="34"/>
    </row>
    <row r="154" spans="5:12" x14ac:dyDescent="0.45">
      <c r="E154" s="33">
        <v>7.55</v>
      </c>
      <c r="F154" s="34">
        <f t="shared" si="2"/>
        <v>7.5499999999999998E-9</v>
      </c>
      <c r="G154" s="41"/>
      <c r="H154" s="14"/>
      <c r="I154" s="34"/>
      <c r="J154" s="37"/>
      <c r="K154" s="14"/>
      <c r="L154" s="34"/>
    </row>
    <row r="155" spans="5:12" x14ac:dyDescent="0.45">
      <c r="E155" s="33">
        <v>7.6</v>
      </c>
      <c r="F155" s="34">
        <f t="shared" si="2"/>
        <v>7.6000000000000002E-9</v>
      </c>
      <c r="G155" s="41"/>
      <c r="H155" s="14"/>
      <c r="I155" s="34"/>
      <c r="J155" s="37"/>
      <c r="K155" s="14"/>
      <c r="L155" s="34"/>
    </row>
    <row r="156" spans="5:12" x14ac:dyDescent="0.45">
      <c r="E156" s="33">
        <v>7.65</v>
      </c>
      <c r="F156" s="34">
        <f t="shared" si="2"/>
        <v>7.6500000000000007E-9</v>
      </c>
      <c r="G156" s="41"/>
      <c r="H156" s="14"/>
      <c r="I156" s="34"/>
      <c r="J156" s="37"/>
      <c r="K156" s="14"/>
      <c r="L156" s="34"/>
    </row>
    <row r="157" spans="5:12" x14ac:dyDescent="0.45">
      <c r="E157" s="33">
        <v>7.7</v>
      </c>
      <c r="F157" s="34">
        <f t="shared" si="2"/>
        <v>7.7000000000000011E-9</v>
      </c>
      <c r="G157" s="41"/>
      <c r="H157" s="14"/>
      <c r="I157" s="34"/>
      <c r="J157" s="37"/>
      <c r="K157" s="14"/>
      <c r="L157" s="34"/>
    </row>
    <row r="158" spans="5:12" x14ac:dyDescent="0.45">
      <c r="E158" s="33">
        <v>7.75</v>
      </c>
      <c r="F158" s="34">
        <f t="shared" si="2"/>
        <v>7.7499999999999999E-9</v>
      </c>
      <c r="G158" s="41"/>
      <c r="H158" s="14"/>
      <c r="I158" s="34"/>
      <c r="J158" s="37"/>
      <c r="K158" s="14"/>
      <c r="L158" s="34"/>
    </row>
    <row r="159" spans="5:12" x14ac:dyDescent="0.45">
      <c r="E159" s="33">
        <v>7.8</v>
      </c>
      <c r="F159" s="34">
        <f t="shared" si="2"/>
        <v>7.8000000000000004E-9</v>
      </c>
      <c r="G159" s="41"/>
      <c r="H159" s="14"/>
      <c r="I159" s="34"/>
      <c r="J159" s="37"/>
      <c r="K159" s="14"/>
      <c r="L159" s="34"/>
    </row>
    <row r="160" spans="5:12" x14ac:dyDescent="0.45">
      <c r="E160" s="33">
        <v>7.85</v>
      </c>
      <c r="F160" s="34">
        <f t="shared" si="2"/>
        <v>7.8500000000000008E-9</v>
      </c>
      <c r="G160" s="41"/>
      <c r="H160" s="14"/>
      <c r="I160" s="34"/>
      <c r="J160" s="37"/>
      <c r="K160" s="14"/>
      <c r="L160" s="34"/>
    </row>
    <row r="161" spans="5:12" x14ac:dyDescent="0.45">
      <c r="E161" s="33">
        <v>7.9</v>
      </c>
      <c r="F161" s="34">
        <f t="shared" si="2"/>
        <v>7.9000000000000013E-9</v>
      </c>
      <c r="G161" s="41"/>
      <c r="H161" s="14"/>
      <c r="I161" s="34"/>
      <c r="J161" s="37"/>
      <c r="K161" s="14"/>
      <c r="L161" s="34"/>
    </row>
    <row r="162" spans="5:12" x14ac:dyDescent="0.45">
      <c r="E162" s="33">
        <v>7.95</v>
      </c>
      <c r="F162" s="34">
        <f t="shared" si="2"/>
        <v>7.9500000000000001E-9</v>
      </c>
      <c r="G162" s="41"/>
      <c r="H162" s="14"/>
      <c r="I162" s="34"/>
      <c r="J162" s="37"/>
      <c r="K162" s="14"/>
      <c r="L162" s="34"/>
    </row>
    <row r="163" spans="5:12" x14ac:dyDescent="0.45">
      <c r="E163" s="33">
        <v>8</v>
      </c>
      <c r="F163" s="34">
        <f t="shared" si="2"/>
        <v>8.0000000000000005E-9</v>
      </c>
      <c r="G163" s="41"/>
      <c r="H163" s="14"/>
      <c r="I163" s="34"/>
      <c r="J163" s="37"/>
      <c r="K163" s="14"/>
      <c r="L163" s="34"/>
    </row>
    <row r="164" spans="5:12" x14ac:dyDescent="0.45">
      <c r="E164" s="33">
        <v>8.0500000000000007</v>
      </c>
      <c r="F164" s="34">
        <f t="shared" si="2"/>
        <v>8.0500000000000009E-9</v>
      </c>
      <c r="G164" s="41"/>
      <c r="H164" s="14"/>
      <c r="I164" s="34"/>
      <c r="J164" s="37"/>
      <c r="K164" s="14"/>
      <c r="L164" s="34"/>
    </row>
    <row r="165" spans="5:12" x14ac:dyDescent="0.45">
      <c r="E165" s="33">
        <v>8.1</v>
      </c>
      <c r="F165" s="34">
        <f t="shared" si="2"/>
        <v>8.0999999999999997E-9</v>
      </c>
      <c r="G165" s="41"/>
      <c r="H165" s="14"/>
      <c r="I165" s="34"/>
      <c r="J165" s="37"/>
      <c r="K165" s="14"/>
      <c r="L165" s="34"/>
    </row>
    <row r="166" spans="5:12" x14ac:dyDescent="0.45">
      <c r="E166" s="33">
        <v>8.15</v>
      </c>
      <c r="F166" s="34">
        <f t="shared" si="2"/>
        <v>8.1500000000000002E-9</v>
      </c>
      <c r="G166" s="41"/>
      <c r="H166" s="14"/>
      <c r="I166" s="34"/>
      <c r="J166" s="37"/>
      <c r="K166" s="14"/>
      <c r="L166" s="34"/>
    </row>
    <row r="167" spans="5:12" x14ac:dyDescent="0.45">
      <c r="E167" s="33">
        <v>8.1999999999999993</v>
      </c>
      <c r="F167" s="34">
        <f t="shared" si="2"/>
        <v>8.199999999999999E-9</v>
      </c>
      <c r="G167" s="41"/>
      <c r="H167" s="14"/>
      <c r="I167" s="34"/>
      <c r="J167" s="37"/>
      <c r="K167" s="14"/>
      <c r="L167" s="34"/>
    </row>
    <row r="168" spans="5:12" x14ac:dyDescent="0.45">
      <c r="E168" s="33">
        <v>8.25</v>
      </c>
      <c r="F168" s="34">
        <f t="shared" si="2"/>
        <v>8.2500000000000011E-9</v>
      </c>
      <c r="G168" s="41"/>
      <c r="H168" s="14"/>
      <c r="I168" s="34"/>
      <c r="J168" s="37"/>
      <c r="K168" s="14"/>
      <c r="L168" s="34"/>
    </row>
    <row r="169" spans="5:12" x14ac:dyDescent="0.45">
      <c r="E169" s="33">
        <v>8.3000000000000007</v>
      </c>
      <c r="F169" s="34">
        <f t="shared" si="2"/>
        <v>8.3000000000000015E-9</v>
      </c>
      <c r="G169" s="41"/>
      <c r="H169" s="14"/>
      <c r="I169" s="34"/>
      <c r="J169" s="37"/>
      <c r="K169" s="14"/>
      <c r="L169" s="34"/>
    </row>
    <row r="170" spans="5:12" x14ac:dyDescent="0.45">
      <c r="E170" s="33">
        <v>8.35</v>
      </c>
      <c r="F170" s="34">
        <f t="shared" si="2"/>
        <v>8.3500000000000003E-9</v>
      </c>
      <c r="G170" s="41"/>
      <c r="H170" s="14"/>
      <c r="I170" s="34"/>
      <c r="J170" s="37"/>
      <c r="K170" s="14"/>
      <c r="L170" s="34"/>
    </row>
    <row r="171" spans="5:12" x14ac:dyDescent="0.45">
      <c r="E171" s="33">
        <v>8.4</v>
      </c>
      <c r="F171" s="34">
        <f t="shared" si="2"/>
        <v>8.4000000000000008E-9</v>
      </c>
      <c r="G171" s="41"/>
      <c r="H171" s="14"/>
      <c r="I171" s="34"/>
      <c r="J171" s="37"/>
      <c r="K171" s="14"/>
      <c r="L171" s="34"/>
    </row>
    <row r="172" spans="5:12" x14ac:dyDescent="0.45">
      <c r="E172" s="33">
        <v>8.4499999999999993</v>
      </c>
      <c r="F172" s="34">
        <f t="shared" si="2"/>
        <v>8.4499999999999996E-9</v>
      </c>
      <c r="G172" s="41"/>
      <c r="H172" s="14"/>
      <c r="I172" s="34"/>
      <c r="J172" s="37"/>
      <c r="K172" s="14"/>
      <c r="L172" s="34"/>
    </row>
    <row r="173" spans="5:12" x14ac:dyDescent="0.45">
      <c r="E173" s="33">
        <v>8.5</v>
      </c>
      <c r="F173" s="34">
        <f t="shared" si="2"/>
        <v>8.5E-9</v>
      </c>
      <c r="G173" s="41"/>
      <c r="H173" s="14"/>
      <c r="I173" s="34"/>
      <c r="J173" s="37"/>
      <c r="K173" s="14"/>
      <c r="L173" s="34"/>
    </row>
    <row r="174" spans="5:12" x14ac:dyDescent="0.45">
      <c r="E174" s="33">
        <v>8.5500000000000007</v>
      </c>
      <c r="F174" s="34">
        <f t="shared" si="2"/>
        <v>8.5500000000000005E-9</v>
      </c>
      <c r="G174" s="41"/>
      <c r="H174" s="14"/>
      <c r="I174" s="34"/>
      <c r="J174" s="37"/>
      <c r="K174" s="14"/>
      <c r="L174" s="34"/>
    </row>
    <row r="175" spans="5:12" x14ac:dyDescent="0.45">
      <c r="E175" s="33">
        <v>8.6</v>
      </c>
      <c r="F175" s="34">
        <f t="shared" si="2"/>
        <v>8.6000000000000009E-9</v>
      </c>
      <c r="G175" s="41"/>
      <c r="H175" s="14"/>
      <c r="I175" s="34"/>
      <c r="J175" s="37"/>
      <c r="K175" s="14"/>
      <c r="L175" s="34"/>
    </row>
    <row r="176" spans="5:12" x14ac:dyDescent="0.45">
      <c r="E176" s="33">
        <v>8.65</v>
      </c>
      <c r="F176" s="34">
        <f t="shared" si="2"/>
        <v>8.6500000000000014E-9</v>
      </c>
      <c r="G176" s="41"/>
      <c r="H176" s="14"/>
      <c r="I176" s="34"/>
      <c r="J176" s="37"/>
      <c r="K176" s="14"/>
      <c r="L176" s="34"/>
    </row>
    <row r="177" spans="5:12" x14ac:dyDescent="0.45">
      <c r="E177" s="33">
        <v>8.6999999999999993</v>
      </c>
      <c r="F177" s="34">
        <f t="shared" si="2"/>
        <v>8.7000000000000001E-9</v>
      </c>
      <c r="G177" s="41"/>
      <c r="H177" s="14"/>
      <c r="I177" s="34"/>
      <c r="J177" s="37"/>
      <c r="K177" s="14"/>
      <c r="L177" s="34"/>
    </row>
    <row r="178" spans="5:12" x14ac:dyDescent="0.45">
      <c r="E178" s="33">
        <v>8.75</v>
      </c>
      <c r="F178" s="34">
        <f t="shared" si="2"/>
        <v>8.7500000000000006E-9</v>
      </c>
      <c r="G178" s="41"/>
      <c r="H178" s="14"/>
      <c r="I178" s="34"/>
      <c r="J178" s="37"/>
      <c r="K178" s="14"/>
      <c r="L178" s="34"/>
    </row>
    <row r="179" spans="5:12" x14ac:dyDescent="0.45">
      <c r="E179" s="33">
        <v>8.8000000000000007</v>
      </c>
      <c r="F179" s="34">
        <f t="shared" si="2"/>
        <v>8.800000000000001E-9</v>
      </c>
      <c r="G179" s="41"/>
      <c r="H179" s="14"/>
      <c r="I179" s="34"/>
      <c r="J179" s="37"/>
      <c r="K179" s="14"/>
      <c r="L179" s="34"/>
    </row>
    <row r="180" spans="5:12" x14ac:dyDescent="0.45">
      <c r="E180" s="33">
        <v>8.85</v>
      </c>
      <c r="F180" s="34">
        <f t="shared" si="2"/>
        <v>8.8499999999999998E-9</v>
      </c>
      <c r="G180" s="41"/>
      <c r="H180" s="14"/>
      <c r="I180" s="34"/>
      <c r="J180" s="37"/>
      <c r="K180" s="14"/>
      <c r="L180" s="34"/>
    </row>
    <row r="181" spans="5:12" x14ac:dyDescent="0.45">
      <c r="E181" s="33">
        <v>8.9</v>
      </c>
      <c r="F181" s="34">
        <f t="shared" si="2"/>
        <v>8.9000000000000003E-9</v>
      </c>
      <c r="G181" s="41"/>
      <c r="H181" s="14"/>
      <c r="I181" s="34"/>
      <c r="J181" s="37"/>
      <c r="K181" s="14"/>
      <c r="L181" s="34"/>
    </row>
    <row r="182" spans="5:12" x14ac:dyDescent="0.45">
      <c r="E182" s="33">
        <v>8.9499999999999993</v>
      </c>
      <c r="F182" s="34">
        <f t="shared" si="2"/>
        <v>8.9499999999999991E-9</v>
      </c>
      <c r="G182" s="41"/>
      <c r="H182" s="14"/>
      <c r="I182" s="34"/>
      <c r="J182" s="37"/>
      <c r="K182" s="14"/>
      <c r="L182" s="34"/>
    </row>
    <row r="183" spans="5:12" x14ac:dyDescent="0.45">
      <c r="E183" s="33">
        <v>9</v>
      </c>
      <c r="F183" s="34">
        <f t="shared" si="2"/>
        <v>9.0000000000000012E-9</v>
      </c>
      <c r="G183" s="41"/>
      <c r="H183" s="14"/>
      <c r="I183" s="34"/>
      <c r="J183" s="37"/>
      <c r="K183" s="14"/>
      <c r="L183" s="34"/>
    </row>
    <row r="184" spans="5:12" x14ac:dyDescent="0.45">
      <c r="E184" s="33">
        <v>9.0500000000000007</v>
      </c>
      <c r="F184" s="34">
        <f t="shared" si="2"/>
        <v>9.0500000000000016E-9</v>
      </c>
      <c r="G184" s="41"/>
      <c r="H184" s="14"/>
      <c r="I184" s="34"/>
      <c r="J184" s="37"/>
      <c r="K184" s="14"/>
      <c r="L184" s="34"/>
    </row>
    <row r="185" spans="5:12" x14ac:dyDescent="0.45">
      <c r="E185" s="33">
        <v>9.1</v>
      </c>
      <c r="F185" s="34">
        <f t="shared" si="2"/>
        <v>9.1000000000000004E-9</v>
      </c>
      <c r="G185" s="41"/>
      <c r="H185" s="14"/>
      <c r="I185" s="34"/>
      <c r="J185" s="37"/>
      <c r="K185" s="14"/>
      <c r="L185" s="34"/>
    </row>
    <row r="186" spans="5:12" x14ac:dyDescent="0.45">
      <c r="E186" s="33">
        <v>9.15</v>
      </c>
      <c r="F186" s="34">
        <f t="shared" si="2"/>
        <v>9.1500000000000009E-9</v>
      </c>
      <c r="G186" s="41"/>
      <c r="H186" s="14"/>
      <c r="I186" s="34"/>
      <c r="J186" s="37"/>
      <c r="K186" s="14"/>
      <c r="L186" s="34"/>
    </row>
    <row r="187" spans="5:12" x14ac:dyDescent="0.45">
      <c r="E187" s="33">
        <v>9.1999999999999993</v>
      </c>
      <c r="F187" s="34">
        <f t="shared" si="2"/>
        <v>9.1999999999999997E-9</v>
      </c>
      <c r="G187" s="41"/>
      <c r="H187" s="14"/>
      <c r="I187" s="34"/>
      <c r="J187" s="37"/>
      <c r="K187" s="14"/>
      <c r="L187" s="34"/>
    </row>
    <row r="188" spans="5:12" x14ac:dyDescent="0.45">
      <c r="E188" s="33">
        <v>9.25</v>
      </c>
      <c r="F188" s="34">
        <f t="shared" si="2"/>
        <v>9.2500000000000001E-9</v>
      </c>
      <c r="G188" s="41"/>
      <c r="H188" s="14"/>
      <c r="I188" s="34"/>
      <c r="J188" s="37"/>
      <c r="K188" s="14"/>
      <c r="L188" s="34"/>
    </row>
    <row r="189" spans="5:12" x14ac:dyDescent="0.45">
      <c r="E189" s="33">
        <v>9.3000000000000007</v>
      </c>
      <c r="F189" s="34">
        <f t="shared" si="2"/>
        <v>9.3000000000000006E-9</v>
      </c>
      <c r="G189" s="41"/>
      <c r="H189" s="14"/>
      <c r="I189" s="34"/>
      <c r="J189" s="37"/>
      <c r="K189" s="14"/>
      <c r="L189" s="34"/>
    </row>
    <row r="190" spans="5:12" x14ac:dyDescent="0.45">
      <c r="E190" s="33">
        <v>9.35</v>
      </c>
      <c r="F190" s="34">
        <f t="shared" si="2"/>
        <v>9.350000000000001E-9</v>
      </c>
      <c r="G190" s="41"/>
      <c r="H190" s="14"/>
      <c r="I190" s="34"/>
      <c r="J190" s="37"/>
      <c r="K190" s="14"/>
      <c r="L190" s="34"/>
    </row>
    <row r="191" spans="5:12" x14ac:dyDescent="0.45">
      <c r="E191" s="33">
        <v>9.4</v>
      </c>
      <c r="F191" s="34">
        <f t="shared" si="2"/>
        <v>9.4000000000000015E-9</v>
      </c>
      <c r="G191" s="41"/>
      <c r="H191" s="14"/>
      <c r="I191" s="34"/>
      <c r="J191" s="37"/>
      <c r="K191" s="14"/>
      <c r="L191" s="34"/>
    </row>
    <row r="192" spans="5:12" x14ac:dyDescent="0.45">
      <c r="E192" s="33">
        <v>9.4499999999999993</v>
      </c>
      <c r="F192" s="34">
        <f t="shared" si="2"/>
        <v>9.4500000000000002E-9</v>
      </c>
      <c r="G192" s="41"/>
      <c r="H192" s="14"/>
      <c r="I192" s="34"/>
      <c r="J192" s="37"/>
      <c r="K192" s="14"/>
      <c r="L192" s="34"/>
    </row>
    <row r="193" spans="5:12" x14ac:dyDescent="0.45">
      <c r="E193" s="33">
        <v>9.5</v>
      </c>
      <c r="F193" s="34">
        <f t="shared" si="2"/>
        <v>9.5000000000000007E-9</v>
      </c>
      <c r="G193" s="41"/>
      <c r="H193" s="14"/>
      <c r="I193" s="34"/>
      <c r="J193" s="37"/>
      <c r="K193" s="14"/>
      <c r="L193" s="34"/>
    </row>
    <row r="194" spans="5:12" x14ac:dyDescent="0.45">
      <c r="E194" s="33">
        <v>9.5500000000000007</v>
      </c>
      <c r="F194" s="34">
        <f t="shared" si="2"/>
        <v>9.5500000000000011E-9</v>
      </c>
      <c r="G194" s="41"/>
      <c r="H194" s="14"/>
      <c r="I194" s="34"/>
      <c r="J194" s="37"/>
      <c r="K194" s="14"/>
      <c r="L194" s="34"/>
    </row>
    <row r="195" spans="5:12" x14ac:dyDescent="0.45">
      <c r="E195" s="33">
        <v>9.6</v>
      </c>
      <c r="F195" s="34">
        <f t="shared" si="2"/>
        <v>9.5999999999999999E-9</v>
      </c>
      <c r="G195" s="41"/>
      <c r="H195" s="14"/>
      <c r="I195" s="34"/>
      <c r="J195" s="37"/>
      <c r="K195" s="14"/>
      <c r="L195" s="34"/>
    </row>
    <row r="196" spans="5:12" x14ac:dyDescent="0.45">
      <c r="E196" s="33">
        <v>9.65</v>
      </c>
      <c r="F196" s="34">
        <f t="shared" ref="F196:F203" si="3">E196*0.000000001</f>
        <v>9.6500000000000004E-9</v>
      </c>
      <c r="G196" s="41"/>
      <c r="H196" s="14"/>
      <c r="I196" s="34"/>
      <c r="J196" s="37"/>
      <c r="K196" s="14"/>
      <c r="L196" s="34"/>
    </row>
    <row r="197" spans="5:12" x14ac:dyDescent="0.45">
      <c r="E197" s="33">
        <v>9.6999999999999993</v>
      </c>
      <c r="F197" s="34">
        <f t="shared" si="3"/>
        <v>9.6999999999999992E-9</v>
      </c>
      <c r="G197" s="41"/>
      <c r="H197" s="14"/>
      <c r="I197" s="34"/>
      <c r="J197" s="37"/>
      <c r="K197" s="14"/>
      <c r="L197" s="34"/>
    </row>
    <row r="198" spans="5:12" x14ac:dyDescent="0.45">
      <c r="E198" s="33">
        <v>9.75</v>
      </c>
      <c r="F198" s="34">
        <f t="shared" si="3"/>
        <v>9.7500000000000013E-9</v>
      </c>
      <c r="G198" s="41"/>
      <c r="H198" s="14"/>
      <c r="I198" s="34"/>
      <c r="J198" s="37"/>
      <c r="K198" s="14"/>
      <c r="L198" s="34"/>
    </row>
    <row r="199" spans="5:12" x14ac:dyDescent="0.45">
      <c r="E199" s="33">
        <v>9.8000000000000007</v>
      </c>
      <c r="F199" s="34">
        <f t="shared" si="3"/>
        <v>9.8000000000000017E-9</v>
      </c>
      <c r="G199" s="41"/>
      <c r="H199" s="14"/>
      <c r="I199" s="34"/>
      <c r="J199" s="37"/>
      <c r="K199" s="14"/>
      <c r="L199" s="34"/>
    </row>
    <row r="200" spans="5:12" x14ac:dyDescent="0.45">
      <c r="E200" s="33">
        <v>9.85</v>
      </c>
      <c r="F200" s="34">
        <f t="shared" si="3"/>
        <v>9.8500000000000005E-9</v>
      </c>
      <c r="G200" s="41"/>
      <c r="H200" s="14"/>
      <c r="I200" s="34"/>
      <c r="J200" s="37"/>
      <c r="K200" s="14"/>
      <c r="L200" s="34"/>
    </row>
    <row r="201" spans="5:12" x14ac:dyDescent="0.45">
      <c r="E201" s="33">
        <v>9.9</v>
      </c>
      <c r="F201" s="34">
        <f t="shared" si="3"/>
        <v>9.900000000000001E-9</v>
      </c>
      <c r="G201" s="41"/>
      <c r="H201" s="14"/>
      <c r="I201" s="34"/>
      <c r="J201" s="37"/>
      <c r="K201" s="14"/>
      <c r="L201" s="34"/>
    </row>
    <row r="202" spans="5:12" x14ac:dyDescent="0.45">
      <c r="E202" s="33">
        <v>9.9499999999999993</v>
      </c>
      <c r="F202" s="34">
        <f t="shared" si="3"/>
        <v>9.9499999999999998E-9</v>
      </c>
      <c r="G202" s="41"/>
      <c r="H202" s="14"/>
      <c r="I202" s="34"/>
      <c r="J202" s="37"/>
      <c r="K202" s="14"/>
      <c r="L202" s="34"/>
    </row>
    <row r="203" spans="5:12" ht="14.65" thickBot="1" x14ac:dyDescent="0.5">
      <c r="E203" s="35">
        <v>10</v>
      </c>
      <c r="F203" s="36">
        <f t="shared" si="3"/>
        <v>1E-8</v>
      </c>
      <c r="G203" s="41"/>
      <c r="H203" s="17"/>
      <c r="I203" s="36"/>
      <c r="J203" s="38"/>
      <c r="K203" s="17"/>
      <c r="L203" s="36"/>
    </row>
    <row r="204" spans="5:12" x14ac:dyDescent="0.45">
      <c r="E204" s="32"/>
      <c r="F204" s="3"/>
      <c r="G204" s="3"/>
      <c r="H204" s="3"/>
      <c r="I204" s="3"/>
      <c r="J204" s="3"/>
      <c r="K204" s="3"/>
      <c r="L204" s="3"/>
    </row>
    <row r="205" spans="5:12" x14ac:dyDescent="0.45">
      <c r="E205" s="32"/>
      <c r="F205" s="3"/>
      <c r="G205" s="3"/>
      <c r="H205" s="3"/>
      <c r="I205" s="3"/>
      <c r="J205" s="3"/>
      <c r="K205" s="3"/>
      <c r="L205" s="3"/>
    </row>
    <row r="206" spans="5:12" x14ac:dyDescent="0.45">
      <c r="E206" s="32"/>
      <c r="F206" s="3"/>
      <c r="G206" s="3"/>
      <c r="H206" s="3"/>
      <c r="I206" s="3"/>
      <c r="J206" s="3"/>
      <c r="K206" s="3"/>
      <c r="L206" s="3"/>
    </row>
    <row r="207" spans="5:12" x14ac:dyDescent="0.45">
      <c r="E207" s="32"/>
      <c r="F207" s="3"/>
      <c r="G207" s="3"/>
      <c r="H207" s="3"/>
      <c r="I207" s="3"/>
      <c r="J207" s="3"/>
      <c r="K207" s="3"/>
      <c r="L207" s="3"/>
    </row>
    <row r="208" spans="5:12" x14ac:dyDescent="0.45">
      <c r="E208" s="32"/>
      <c r="F208" s="3"/>
      <c r="G208" s="3"/>
      <c r="H208" s="3"/>
      <c r="I208" s="3"/>
      <c r="J208" s="3"/>
      <c r="K208" s="3"/>
      <c r="L208" s="3"/>
    </row>
    <row r="209" spans="5:12" x14ac:dyDescent="0.45">
      <c r="E209" s="32"/>
      <c r="F209" s="3"/>
      <c r="G209" s="3"/>
      <c r="H209" s="3"/>
      <c r="I209" s="3"/>
      <c r="J209" s="3"/>
      <c r="K209" s="3"/>
      <c r="L209" s="3"/>
    </row>
    <row r="210" spans="5:12" x14ac:dyDescent="0.45">
      <c r="E210" s="32"/>
      <c r="F210" s="3"/>
      <c r="G210" s="3"/>
      <c r="H210" s="3"/>
      <c r="I210" s="3"/>
      <c r="J210" s="3"/>
      <c r="K210" s="3"/>
      <c r="L210" s="3"/>
    </row>
    <row r="211" spans="5:12" x14ac:dyDescent="0.45">
      <c r="E211" s="32"/>
      <c r="F211" s="3"/>
      <c r="G211" s="3"/>
      <c r="H211" s="3"/>
      <c r="I211" s="3"/>
      <c r="J211" s="3"/>
      <c r="K211" s="3"/>
      <c r="L211" s="3"/>
    </row>
    <row r="212" spans="5:12" x14ac:dyDescent="0.45">
      <c r="E212" s="32"/>
      <c r="F212" s="3"/>
      <c r="G212" s="3"/>
      <c r="H212" s="3"/>
      <c r="I212" s="3"/>
      <c r="J212" s="3"/>
      <c r="K212" s="3"/>
      <c r="L212" s="3"/>
    </row>
    <row r="213" spans="5:12" x14ac:dyDescent="0.45">
      <c r="E213" s="32"/>
      <c r="F213" s="3"/>
      <c r="G213" s="3"/>
      <c r="H213" s="3"/>
      <c r="I213" s="3"/>
      <c r="J213" s="3"/>
      <c r="K213" s="3"/>
      <c r="L213" s="3"/>
    </row>
    <row r="214" spans="5:12" x14ac:dyDescent="0.45">
      <c r="E214" s="32"/>
      <c r="F214" s="3"/>
      <c r="G214" s="3"/>
      <c r="H214" s="3"/>
      <c r="I214" s="3"/>
      <c r="J214" s="3"/>
      <c r="K214" s="3"/>
      <c r="L214" s="3"/>
    </row>
    <row r="215" spans="5:12" x14ac:dyDescent="0.45">
      <c r="E215" s="32"/>
      <c r="F215" s="3"/>
      <c r="G215" s="3"/>
      <c r="H215" s="3"/>
      <c r="I215" s="3"/>
      <c r="J215" s="3"/>
      <c r="K215" s="3"/>
      <c r="L215" s="3"/>
    </row>
    <row r="216" spans="5:12" x14ac:dyDescent="0.45">
      <c r="E216" s="32"/>
      <c r="F216" s="3"/>
      <c r="G216" s="3"/>
      <c r="H216" s="3"/>
      <c r="I216" s="3"/>
      <c r="J216" s="3"/>
      <c r="K216" s="3"/>
      <c r="L216" s="3"/>
    </row>
    <row r="217" spans="5:12" x14ac:dyDescent="0.45">
      <c r="E217" s="32"/>
      <c r="F217" s="3"/>
      <c r="G217" s="3"/>
      <c r="H217" s="3"/>
      <c r="I217" s="3"/>
      <c r="J217" s="3"/>
      <c r="K217" s="3"/>
      <c r="L217" s="3"/>
    </row>
    <row r="218" spans="5:12" x14ac:dyDescent="0.45">
      <c r="E218" s="32"/>
      <c r="F218" s="3"/>
      <c r="G218" s="3"/>
      <c r="H218" s="3"/>
      <c r="I218" s="3"/>
      <c r="J218" s="3"/>
      <c r="K218" s="3"/>
      <c r="L218" s="3"/>
    </row>
    <row r="219" spans="5:12" x14ac:dyDescent="0.45">
      <c r="E219" s="32"/>
      <c r="F219" s="3"/>
      <c r="G219" s="3"/>
      <c r="H219" s="3"/>
      <c r="I219" s="3"/>
      <c r="J219" s="3"/>
      <c r="K219" s="3"/>
      <c r="L219" s="3"/>
    </row>
    <row r="220" spans="5:12" x14ac:dyDescent="0.45">
      <c r="E220" s="32"/>
      <c r="F220" s="3"/>
      <c r="G220" s="3"/>
      <c r="H220" s="3"/>
      <c r="I220" s="3"/>
      <c r="J220" s="3"/>
      <c r="K220" s="3"/>
      <c r="L220" s="3"/>
    </row>
    <row r="221" spans="5:12" x14ac:dyDescent="0.45">
      <c r="E221" s="32"/>
      <c r="F221" s="3"/>
      <c r="G221" s="3"/>
      <c r="H221" s="3"/>
      <c r="I221" s="3"/>
      <c r="J221" s="3"/>
      <c r="K221" s="3"/>
      <c r="L221" s="3"/>
    </row>
    <row r="222" spans="5:12" x14ac:dyDescent="0.45">
      <c r="E222" s="32"/>
      <c r="F222" s="3"/>
      <c r="G222" s="3"/>
      <c r="H222" s="3"/>
      <c r="I222" s="3"/>
      <c r="J222" s="3"/>
      <c r="K222" s="3"/>
      <c r="L222" s="3"/>
    </row>
    <row r="223" spans="5:12" x14ac:dyDescent="0.45">
      <c r="E223" s="32"/>
      <c r="F223" s="3"/>
      <c r="G223" s="3"/>
      <c r="H223" s="3"/>
      <c r="I223" s="3"/>
      <c r="J223" s="3"/>
      <c r="K223" s="3"/>
      <c r="L223" s="3"/>
    </row>
    <row r="224" spans="5:12" x14ac:dyDescent="0.45">
      <c r="E224" s="32"/>
      <c r="F224" s="3"/>
      <c r="G224" s="3"/>
      <c r="H224" s="3"/>
      <c r="I224" s="3"/>
      <c r="J224" s="3"/>
      <c r="K224" s="3"/>
      <c r="L224" s="3"/>
    </row>
    <row r="225" spans="5:12" x14ac:dyDescent="0.45">
      <c r="E225" s="32"/>
      <c r="F225" s="3"/>
      <c r="G225" s="3"/>
      <c r="H225" s="3"/>
      <c r="I225" s="3"/>
      <c r="J225" s="3"/>
      <c r="K225" s="3"/>
      <c r="L225" s="3"/>
    </row>
    <row r="226" spans="5:12" x14ac:dyDescent="0.45">
      <c r="E226" s="32"/>
      <c r="F226" s="3"/>
      <c r="G226" s="3"/>
      <c r="H226" s="3"/>
      <c r="I226" s="3"/>
      <c r="J226" s="3"/>
      <c r="K226" s="3"/>
      <c r="L226" s="3"/>
    </row>
    <row r="227" spans="5:12" x14ac:dyDescent="0.45">
      <c r="E227" s="32"/>
      <c r="F227" s="3"/>
      <c r="G227" s="3"/>
      <c r="H227" s="3"/>
      <c r="I227" s="3"/>
      <c r="J227" s="3"/>
      <c r="K227" s="3"/>
      <c r="L227" s="3"/>
    </row>
    <row r="228" spans="5:12" x14ac:dyDescent="0.45">
      <c r="E228" s="32"/>
      <c r="F228" s="3"/>
      <c r="G228" s="3"/>
      <c r="H228" s="3"/>
      <c r="I228" s="3"/>
      <c r="J228" s="3"/>
      <c r="K228" s="3"/>
      <c r="L228" s="3"/>
    </row>
    <row r="229" spans="5:12" x14ac:dyDescent="0.45">
      <c r="E229" s="32"/>
      <c r="F229" s="3"/>
      <c r="G229" s="3"/>
      <c r="H229" s="3"/>
      <c r="I229" s="3"/>
      <c r="J229" s="3"/>
      <c r="K229" s="3"/>
      <c r="L229" s="3"/>
    </row>
    <row r="230" spans="5:12" x14ac:dyDescent="0.45">
      <c r="E230" s="32"/>
      <c r="F230" s="3"/>
      <c r="G230" s="3"/>
      <c r="H230" s="3"/>
      <c r="I230" s="3"/>
      <c r="J230" s="3"/>
      <c r="K230" s="3"/>
      <c r="L230" s="3"/>
    </row>
    <row r="231" spans="5:12" x14ac:dyDescent="0.45">
      <c r="E231" s="32"/>
      <c r="F231" s="3"/>
      <c r="G231" s="3"/>
      <c r="H231" s="3"/>
      <c r="I231" s="3"/>
      <c r="J231" s="3"/>
      <c r="K231" s="3"/>
      <c r="L231" s="3"/>
    </row>
    <row r="232" spans="5:12" x14ac:dyDescent="0.45">
      <c r="E232" s="32"/>
      <c r="F232" s="3"/>
      <c r="G232" s="3"/>
      <c r="H232" s="3"/>
      <c r="I232" s="3"/>
      <c r="J232" s="3"/>
      <c r="K232" s="3"/>
      <c r="L232" s="3"/>
    </row>
    <row r="233" spans="5:12" x14ac:dyDescent="0.45">
      <c r="E233" s="32"/>
      <c r="F233" s="3"/>
      <c r="G233" s="3"/>
      <c r="H233" s="3"/>
      <c r="I233" s="3"/>
      <c r="J233" s="3"/>
      <c r="K233" s="3"/>
      <c r="L233" s="3"/>
    </row>
    <row r="234" spans="5:12" x14ac:dyDescent="0.45">
      <c r="E234" s="32"/>
      <c r="F234" s="3"/>
      <c r="G234" s="3"/>
      <c r="H234" s="3"/>
      <c r="I234" s="3"/>
      <c r="J234" s="3"/>
      <c r="K234" s="3"/>
      <c r="L234" s="3"/>
    </row>
    <row r="235" spans="5:12" x14ac:dyDescent="0.45">
      <c r="E235" s="32"/>
      <c r="F235" s="3"/>
      <c r="G235" s="3"/>
      <c r="H235" s="3"/>
      <c r="I235" s="3"/>
      <c r="J235" s="3"/>
      <c r="K235" s="3"/>
      <c r="L235" s="3"/>
    </row>
    <row r="236" spans="5:12" x14ac:dyDescent="0.45">
      <c r="E236" s="32"/>
      <c r="F236" s="3"/>
      <c r="G236" s="3"/>
      <c r="H236" s="3"/>
      <c r="I236" s="3"/>
      <c r="J236" s="3"/>
      <c r="K236" s="3"/>
      <c r="L236" s="3"/>
    </row>
    <row r="237" spans="5:12" x14ac:dyDescent="0.45">
      <c r="E237" s="32"/>
      <c r="F237" s="3"/>
      <c r="G237" s="3"/>
      <c r="H237" s="3"/>
      <c r="I237" s="3"/>
      <c r="J237" s="3"/>
      <c r="K237" s="3"/>
      <c r="L237" s="3"/>
    </row>
    <row r="238" spans="5:12" x14ac:dyDescent="0.45">
      <c r="E238" s="32"/>
      <c r="F238" s="3"/>
      <c r="G238" s="3"/>
      <c r="H238" s="3"/>
      <c r="I238" s="3"/>
      <c r="J238" s="3"/>
      <c r="K238" s="3"/>
      <c r="L238" s="3"/>
    </row>
    <row r="239" spans="5:12" x14ac:dyDescent="0.45">
      <c r="E239" s="32"/>
      <c r="F239" s="3"/>
      <c r="G239" s="3"/>
      <c r="H239" s="3"/>
      <c r="I239" s="3"/>
      <c r="J239" s="3"/>
      <c r="K239" s="3"/>
      <c r="L239" s="3"/>
    </row>
    <row r="240" spans="5:12" x14ac:dyDescent="0.45">
      <c r="E240" s="32"/>
      <c r="F240" s="3"/>
      <c r="G240" s="3"/>
      <c r="H240" s="3"/>
      <c r="I240" s="3"/>
      <c r="J240" s="3"/>
      <c r="K240" s="3"/>
      <c r="L240" s="3"/>
    </row>
    <row r="241" spans="5:12" x14ac:dyDescent="0.45">
      <c r="E241" s="32"/>
      <c r="F241" s="3"/>
      <c r="G241" s="3"/>
      <c r="H241" s="3"/>
      <c r="I241" s="3"/>
      <c r="J241" s="3"/>
      <c r="K241" s="3"/>
      <c r="L241" s="3"/>
    </row>
    <row r="242" spans="5:12" x14ac:dyDescent="0.45">
      <c r="E242" s="32"/>
      <c r="F242" s="3"/>
      <c r="G242" s="3"/>
      <c r="H242" s="3"/>
      <c r="I242" s="3"/>
      <c r="J242" s="3"/>
      <c r="K242" s="3"/>
      <c r="L242" s="3"/>
    </row>
    <row r="243" spans="5:12" x14ac:dyDescent="0.45">
      <c r="E243" s="32"/>
      <c r="F243" s="3"/>
      <c r="G243" s="3"/>
      <c r="H243" s="3"/>
      <c r="I243" s="3"/>
      <c r="J243" s="3"/>
      <c r="K243" s="3"/>
      <c r="L243" s="3"/>
    </row>
    <row r="244" spans="5:12" x14ac:dyDescent="0.45">
      <c r="E244" s="32"/>
      <c r="F244" s="3"/>
      <c r="G244" s="3"/>
      <c r="H244" s="3"/>
      <c r="I244" s="3"/>
      <c r="J244" s="3"/>
      <c r="K244" s="3"/>
      <c r="L244" s="3"/>
    </row>
    <row r="245" spans="5:12" x14ac:dyDescent="0.45">
      <c r="E245" s="32"/>
      <c r="F245" s="3"/>
      <c r="G245" s="3"/>
      <c r="H245" s="3"/>
      <c r="I245" s="3"/>
      <c r="J245" s="3"/>
      <c r="K245" s="3"/>
      <c r="L245" s="3"/>
    </row>
    <row r="246" spans="5:12" x14ac:dyDescent="0.45">
      <c r="E246" s="32"/>
      <c r="F246" s="3"/>
      <c r="G246" s="3"/>
      <c r="H246" s="3"/>
      <c r="I246" s="3"/>
      <c r="J246" s="3"/>
      <c r="K246" s="3"/>
      <c r="L246" s="3"/>
    </row>
    <row r="247" spans="5:12" x14ac:dyDescent="0.45">
      <c r="E247" s="32"/>
      <c r="F247" s="3"/>
      <c r="G247" s="3"/>
      <c r="H247" s="3"/>
      <c r="I247" s="3"/>
      <c r="J247" s="3"/>
      <c r="K247" s="3"/>
      <c r="L247" s="3"/>
    </row>
    <row r="248" spans="5:12" x14ac:dyDescent="0.45">
      <c r="E248" s="32"/>
      <c r="F248" s="3"/>
      <c r="G248" s="3"/>
      <c r="H248" s="3"/>
      <c r="I248" s="3"/>
      <c r="J248" s="3"/>
      <c r="K248" s="3"/>
      <c r="L248" s="3"/>
    </row>
    <row r="249" spans="5:12" x14ac:dyDescent="0.45">
      <c r="E249" s="32"/>
      <c r="F249" s="3"/>
      <c r="G249" s="3"/>
      <c r="H249" s="3"/>
      <c r="I249" s="3"/>
      <c r="J249" s="3"/>
      <c r="K249" s="3"/>
      <c r="L249" s="3"/>
    </row>
    <row r="250" spans="5:12" x14ac:dyDescent="0.45">
      <c r="E250" s="32"/>
      <c r="F250" s="3"/>
      <c r="G250" s="3"/>
      <c r="H250" s="3"/>
      <c r="I250" s="3"/>
      <c r="J250" s="3"/>
      <c r="K250" s="3"/>
      <c r="L250" s="3"/>
    </row>
    <row r="251" spans="5:12" x14ac:dyDescent="0.45">
      <c r="E251" s="32"/>
      <c r="F251" s="3"/>
      <c r="G251" s="3"/>
      <c r="H251" s="3"/>
      <c r="I251" s="3"/>
      <c r="J251" s="3"/>
      <c r="K251" s="3"/>
      <c r="L251" s="3"/>
    </row>
    <row r="252" spans="5:12" x14ac:dyDescent="0.45">
      <c r="E252" s="32"/>
      <c r="F252" s="3"/>
      <c r="G252" s="3"/>
      <c r="H252" s="3"/>
      <c r="I252" s="3"/>
      <c r="J252" s="3"/>
      <c r="K252" s="3"/>
      <c r="L252" s="3"/>
    </row>
    <row r="253" spans="5:12" x14ac:dyDescent="0.45">
      <c r="E253" s="32"/>
      <c r="F253" s="3"/>
      <c r="G253" s="3"/>
      <c r="H253" s="3"/>
      <c r="I253" s="3"/>
      <c r="J253" s="3"/>
      <c r="K253" s="3"/>
      <c r="L253" s="3"/>
    </row>
    <row r="254" spans="5:12" x14ac:dyDescent="0.45">
      <c r="E254" s="32"/>
      <c r="F254" s="3"/>
      <c r="G254" s="3"/>
      <c r="H254" s="3"/>
      <c r="I254" s="3"/>
      <c r="J254" s="3"/>
      <c r="K254" s="3"/>
      <c r="L254" s="3"/>
    </row>
    <row r="255" spans="5:12" x14ac:dyDescent="0.45">
      <c r="E255" s="32"/>
      <c r="F255" s="3"/>
      <c r="G255" s="3"/>
      <c r="H255" s="3"/>
      <c r="I255" s="3"/>
      <c r="J255" s="3"/>
      <c r="K255" s="3"/>
      <c r="L255" s="3"/>
    </row>
    <row r="256" spans="5:12" x14ac:dyDescent="0.45">
      <c r="E256" s="32"/>
      <c r="F256" s="3"/>
      <c r="G256" s="3"/>
      <c r="H256" s="3"/>
      <c r="I256" s="3"/>
      <c r="J256" s="3"/>
      <c r="K256" s="3"/>
      <c r="L256" s="3"/>
    </row>
    <row r="257" spans="5:12" x14ac:dyDescent="0.45">
      <c r="E257" s="32"/>
      <c r="F257" s="3"/>
      <c r="G257" s="3"/>
      <c r="H257" s="3"/>
      <c r="I257" s="3"/>
      <c r="J257" s="3"/>
      <c r="K257" s="3"/>
      <c r="L257" s="3"/>
    </row>
    <row r="258" spans="5:12" x14ac:dyDescent="0.45">
      <c r="E258" s="32"/>
      <c r="F258" s="3"/>
      <c r="G258" s="3"/>
      <c r="H258" s="3"/>
      <c r="I258" s="3"/>
      <c r="J258" s="3"/>
      <c r="K258" s="3"/>
      <c r="L258" s="3"/>
    </row>
    <row r="259" spans="5:12" x14ac:dyDescent="0.45">
      <c r="E259" s="32"/>
      <c r="F259" s="3"/>
      <c r="G259" s="3"/>
      <c r="H259" s="3"/>
      <c r="I259" s="3"/>
      <c r="J259" s="3"/>
      <c r="K259" s="3"/>
      <c r="L259" s="3"/>
    </row>
    <row r="260" spans="5:12" x14ac:dyDescent="0.45">
      <c r="E260" s="32"/>
      <c r="F260" s="3"/>
      <c r="G260" s="3"/>
      <c r="H260" s="3"/>
      <c r="I260" s="3"/>
      <c r="J260" s="3"/>
      <c r="K260" s="3"/>
      <c r="L260" s="3"/>
    </row>
    <row r="261" spans="5:12" x14ac:dyDescent="0.45">
      <c r="E261" s="32"/>
      <c r="F261" s="3"/>
      <c r="G261" s="3"/>
      <c r="H261" s="3"/>
      <c r="I261" s="3"/>
      <c r="J261" s="3"/>
      <c r="K261" s="3"/>
      <c r="L261" s="3"/>
    </row>
    <row r="262" spans="5:12" x14ac:dyDescent="0.45">
      <c r="E262" s="32"/>
      <c r="F262" s="3"/>
      <c r="G262" s="3"/>
      <c r="H262" s="3"/>
      <c r="I262" s="3"/>
      <c r="J262" s="3"/>
      <c r="K262" s="3"/>
      <c r="L262" s="3"/>
    </row>
    <row r="263" spans="5:12" x14ac:dyDescent="0.45">
      <c r="E263" s="32"/>
      <c r="F263" s="3"/>
      <c r="G263" s="3"/>
      <c r="H263" s="3"/>
      <c r="I263" s="3"/>
      <c r="J263" s="3"/>
      <c r="K263" s="3"/>
      <c r="L263" s="3"/>
    </row>
    <row r="264" spans="5:12" x14ac:dyDescent="0.45">
      <c r="E264" s="32"/>
      <c r="F264" s="3"/>
      <c r="G264" s="3"/>
      <c r="H264" s="3"/>
      <c r="I264" s="3"/>
      <c r="J264" s="3"/>
      <c r="K264" s="3"/>
      <c r="L264" s="3"/>
    </row>
    <row r="265" spans="5:12" x14ac:dyDescent="0.45">
      <c r="E265" s="32"/>
      <c r="F265" s="3"/>
      <c r="G265" s="3"/>
      <c r="H265" s="3"/>
      <c r="I265" s="3"/>
      <c r="J265" s="3"/>
      <c r="K265" s="3"/>
      <c r="L265" s="3"/>
    </row>
    <row r="266" spans="5:12" x14ac:dyDescent="0.45">
      <c r="E266" s="32"/>
      <c r="F266" s="3"/>
      <c r="G266" s="3"/>
      <c r="H266" s="3"/>
      <c r="I266" s="3"/>
      <c r="J266" s="3"/>
      <c r="K266" s="3"/>
      <c r="L266" s="3"/>
    </row>
    <row r="267" spans="5:12" x14ac:dyDescent="0.45">
      <c r="E267" s="32"/>
      <c r="F267" s="3"/>
      <c r="G267" s="3"/>
      <c r="H267" s="3"/>
      <c r="I267" s="3"/>
      <c r="J267" s="3"/>
      <c r="K267" s="3"/>
      <c r="L267" s="3"/>
    </row>
    <row r="268" spans="5:12" x14ac:dyDescent="0.45">
      <c r="E268" s="32"/>
      <c r="F268" s="3"/>
      <c r="G268" s="3"/>
      <c r="H268" s="3"/>
      <c r="I268" s="3"/>
      <c r="J268" s="3"/>
      <c r="K268" s="3"/>
      <c r="L268" s="3"/>
    </row>
    <row r="269" spans="5:12" x14ac:dyDescent="0.45">
      <c r="E269" s="32"/>
      <c r="F269" s="3"/>
      <c r="G269" s="3"/>
      <c r="H269" s="3"/>
      <c r="I269" s="3"/>
      <c r="J269" s="3"/>
      <c r="K269" s="3"/>
      <c r="L269" s="3"/>
    </row>
    <row r="270" spans="5:12" x14ac:dyDescent="0.45">
      <c r="E270" s="32"/>
      <c r="F270" s="3"/>
      <c r="G270" s="3"/>
      <c r="H270" s="3"/>
      <c r="I270" s="3"/>
      <c r="J270" s="3"/>
      <c r="K270" s="3"/>
      <c r="L270" s="3"/>
    </row>
    <row r="271" spans="5:12" x14ac:dyDescent="0.45">
      <c r="E271" s="32"/>
      <c r="F271" s="3"/>
      <c r="G271" s="3"/>
      <c r="H271" s="3"/>
      <c r="I271" s="3"/>
      <c r="J271" s="3"/>
      <c r="K271" s="3"/>
      <c r="L271" s="3"/>
    </row>
    <row r="272" spans="5:12" x14ac:dyDescent="0.45">
      <c r="E272" s="32"/>
      <c r="F272" s="3"/>
      <c r="G272" s="3"/>
      <c r="H272" s="3"/>
      <c r="I272" s="3"/>
      <c r="J272" s="3"/>
      <c r="K272" s="3"/>
      <c r="L272" s="3"/>
    </row>
    <row r="273" spans="5:12" x14ac:dyDescent="0.45">
      <c r="E273" s="32"/>
      <c r="F273" s="3"/>
      <c r="G273" s="3"/>
      <c r="H273" s="3"/>
      <c r="I273" s="3"/>
      <c r="J273" s="3"/>
      <c r="K273" s="3"/>
      <c r="L273" s="3"/>
    </row>
    <row r="274" spans="5:12" x14ac:dyDescent="0.45">
      <c r="E274" s="32"/>
      <c r="F274" s="3"/>
      <c r="G274" s="3"/>
      <c r="H274" s="3"/>
      <c r="I274" s="3"/>
      <c r="J274" s="3"/>
      <c r="K274" s="3"/>
      <c r="L274" s="3"/>
    </row>
    <row r="275" spans="5:12" x14ac:dyDescent="0.45">
      <c r="E275" s="32"/>
      <c r="F275" s="3"/>
      <c r="G275" s="3"/>
      <c r="H275" s="3"/>
      <c r="I275" s="3"/>
      <c r="J275" s="3"/>
      <c r="K275" s="3"/>
      <c r="L275" s="3"/>
    </row>
    <row r="276" spans="5:12" x14ac:dyDescent="0.45">
      <c r="E276" s="32"/>
      <c r="F276" s="3"/>
      <c r="G276" s="3"/>
      <c r="H276" s="3"/>
      <c r="I276" s="3"/>
      <c r="J276" s="3"/>
      <c r="K276" s="3"/>
      <c r="L276" s="3"/>
    </row>
    <row r="277" spans="5:12" x14ac:dyDescent="0.45">
      <c r="E277" s="32"/>
      <c r="F277" s="3"/>
      <c r="G277" s="3"/>
      <c r="H277" s="3"/>
      <c r="I277" s="3"/>
      <c r="J277" s="3"/>
      <c r="K277" s="3"/>
      <c r="L277" s="3"/>
    </row>
    <row r="278" spans="5:12" x14ac:dyDescent="0.45">
      <c r="E278" s="32"/>
      <c r="F278" s="3"/>
      <c r="G278" s="3"/>
      <c r="H278" s="3"/>
      <c r="I278" s="3"/>
      <c r="J278" s="3"/>
      <c r="K278" s="3"/>
      <c r="L278" s="3"/>
    </row>
    <row r="279" spans="5:12" x14ac:dyDescent="0.45">
      <c r="E279" s="32"/>
      <c r="F279" s="3"/>
      <c r="G279" s="3"/>
      <c r="H279" s="3"/>
      <c r="I279" s="3"/>
      <c r="J279" s="3"/>
      <c r="K279" s="3"/>
      <c r="L279" s="3"/>
    </row>
    <row r="280" spans="5:12" x14ac:dyDescent="0.45">
      <c r="E280" s="32"/>
      <c r="F280" s="3"/>
      <c r="G280" s="3"/>
      <c r="H280" s="3"/>
      <c r="I280" s="3"/>
      <c r="J280" s="3"/>
      <c r="K280" s="3"/>
      <c r="L280" s="3"/>
    </row>
    <row r="281" spans="5:12" x14ac:dyDescent="0.45">
      <c r="E281" s="32"/>
      <c r="F281" s="3"/>
      <c r="G281" s="3"/>
      <c r="H281" s="3"/>
      <c r="I281" s="3"/>
      <c r="J281" s="3"/>
      <c r="K281" s="3"/>
      <c r="L281" s="3"/>
    </row>
    <row r="282" spans="5:12" x14ac:dyDescent="0.45">
      <c r="E282" s="32"/>
      <c r="F282" s="3"/>
      <c r="G282" s="3"/>
      <c r="H282" s="3"/>
      <c r="I282" s="3"/>
      <c r="J282" s="3"/>
      <c r="K282" s="3"/>
      <c r="L282" s="3"/>
    </row>
    <row r="283" spans="5:12" x14ac:dyDescent="0.45">
      <c r="E283" s="32"/>
      <c r="F283" s="3"/>
      <c r="G283" s="3"/>
      <c r="H283" s="3"/>
      <c r="I283" s="3"/>
      <c r="J283" s="3"/>
      <c r="K283" s="3"/>
      <c r="L283" s="3"/>
    </row>
    <row r="284" spans="5:12" x14ac:dyDescent="0.45">
      <c r="E284" s="32"/>
      <c r="F284" s="3"/>
      <c r="G284" s="3"/>
      <c r="H284" s="3"/>
      <c r="I284" s="3"/>
      <c r="J284" s="3"/>
      <c r="K284" s="3"/>
      <c r="L284" s="3"/>
    </row>
    <row r="285" spans="5:12" x14ac:dyDescent="0.45">
      <c r="E285" s="32"/>
      <c r="F285" s="3"/>
      <c r="G285" s="3"/>
      <c r="H285" s="3"/>
      <c r="I285" s="3"/>
      <c r="J285" s="3"/>
      <c r="K285" s="3"/>
      <c r="L285" s="3"/>
    </row>
    <row r="286" spans="5:12" x14ac:dyDescent="0.45">
      <c r="E286" s="32"/>
      <c r="F286" s="3"/>
      <c r="G286" s="3"/>
      <c r="H286" s="3"/>
      <c r="I286" s="3"/>
      <c r="J286" s="3"/>
      <c r="K286" s="3"/>
      <c r="L286" s="3"/>
    </row>
    <row r="287" spans="5:12" x14ac:dyDescent="0.45">
      <c r="E287" s="32"/>
      <c r="F287" s="3"/>
      <c r="G287" s="3"/>
      <c r="H287" s="3"/>
      <c r="I287" s="3"/>
      <c r="J287" s="3"/>
      <c r="K287" s="3"/>
      <c r="L287" s="3"/>
    </row>
    <row r="288" spans="5:12" x14ac:dyDescent="0.45">
      <c r="E288" s="32"/>
      <c r="F288" s="3"/>
      <c r="G288" s="3"/>
      <c r="H288" s="3"/>
      <c r="I288" s="3"/>
      <c r="J288" s="3"/>
      <c r="K288" s="3"/>
      <c r="L288" s="3"/>
    </row>
    <row r="289" spans="5:12" x14ac:dyDescent="0.45">
      <c r="E289" s="32"/>
      <c r="F289" s="3"/>
      <c r="G289" s="3"/>
      <c r="H289" s="3"/>
      <c r="I289" s="3"/>
      <c r="J289" s="3"/>
      <c r="K289" s="3"/>
      <c r="L289" s="3"/>
    </row>
    <row r="290" spans="5:12" x14ac:dyDescent="0.45">
      <c r="E290" s="32"/>
      <c r="F290" s="3"/>
      <c r="G290" s="3"/>
      <c r="H290" s="3"/>
      <c r="I290" s="3"/>
      <c r="J290" s="3"/>
      <c r="K290" s="3"/>
      <c r="L290" s="3"/>
    </row>
    <row r="291" spans="5:12" x14ac:dyDescent="0.45">
      <c r="E291" s="32"/>
      <c r="F291" s="3"/>
      <c r="G291" s="3"/>
      <c r="H291" s="3"/>
      <c r="I291" s="3"/>
      <c r="J291" s="3"/>
      <c r="K291" s="3"/>
      <c r="L291" s="3"/>
    </row>
    <row r="292" spans="5:12" x14ac:dyDescent="0.45">
      <c r="E292" s="32"/>
      <c r="F292" s="3"/>
      <c r="G292" s="3"/>
      <c r="H292" s="3"/>
      <c r="I292" s="3"/>
      <c r="J292" s="3"/>
      <c r="K292" s="3"/>
      <c r="L292" s="3"/>
    </row>
    <row r="293" spans="5:12" x14ac:dyDescent="0.45">
      <c r="E293" s="32"/>
      <c r="F293" s="3"/>
      <c r="G293" s="3"/>
      <c r="H293" s="3"/>
      <c r="I293" s="3"/>
      <c r="J293" s="3"/>
      <c r="K293" s="3"/>
      <c r="L293" s="3"/>
    </row>
    <row r="294" spans="5:12" x14ac:dyDescent="0.45">
      <c r="E294" s="32"/>
      <c r="F294" s="3"/>
      <c r="G294" s="3"/>
      <c r="H294" s="3"/>
      <c r="I294" s="3"/>
      <c r="J294" s="3"/>
      <c r="K294" s="3"/>
      <c r="L294" s="3"/>
    </row>
    <row r="295" spans="5:12" x14ac:dyDescent="0.45">
      <c r="E295" s="32"/>
      <c r="F295" s="3"/>
      <c r="G295" s="3"/>
      <c r="H295" s="3"/>
      <c r="I295" s="3"/>
      <c r="J295" s="3"/>
      <c r="K295" s="3"/>
      <c r="L295" s="3"/>
    </row>
    <row r="296" spans="5:12" x14ac:dyDescent="0.45">
      <c r="E296" s="32"/>
      <c r="F296" s="3"/>
      <c r="G296" s="3"/>
      <c r="H296" s="3"/>
      <c r="I296" s="3"/>
      <c r="J296" s="3"/>
      <c r="K296" s="3"/>
      <c r="L296" s="3"/>
    </row>
    <row r="297" spans="5:12" x14ac:dyDescent="0.45">
      <c r="E297" s="32"/>
      <c r="F297" s="3"/>
      <c r="G297" s="3"/>
      <c r="H297" s="3"/>
      <c r="I297" s="3"/>
      <c r="J297" s="3"/>
      <c r="K297" s="3"/>
      <c r="L297" s="3"/>
    </row>
    <row r="298" spans="5:12" x14ac:dyDescent="0.45">
      <c r="E298" s="32"/>
      <c r="F298" s="3"/>
      <c r="G298" s="3"/>
      <c r="H298" s="3"/>
      <c r="I298" s="3"/>
      <c r="J298" s="3"/>
      <c r="K298" s="3"/>
      <c r="L298" s="3"/>
    </row>
    <row r="299" spans="5:12" x14ac:dyDescent="0.45">
      <c r="E299" s="32"/>
      <c r="F299" s="3"/>
      <c r="G299" s="3"/>
      <c r="H299" s="3"/>
      <c r="I299" s="3"/>
      <c r="J299" s="3"/>
      <c r="K299" s="3"/>
      <c r="L299" s="3"/>
    </row>
    <row r="300" spans="5:12" x14ac:dyDescent="0.45">
      <c r="E300" s="32"/>
      <c r="F300" s="3"/>
      <c r="G300" s="3"/>
      <c r="H300" s="3"/>
      <c r="I300" s="3"/>
      <c r="J300" s="3"/>
      <c r="K300" s="3"/>
      <c r="L300" s="3"/>
    </row>
    <row r="301" spans="5:12" x14ac:dyDescent="0.45">
      <c r="E301" s="32"/>
      <c r="F301" s="3"/>
      <c r="G301" s="3"/>
      <c r="H301" s="3"/>
      <c r="I301" s="3"/>
      <c r="J301" s="3"/>
      <c r="K301" s="3"/>
      <c r="L301" s="3"/>
    </row>
    <row r="302" spans="5:12" x14ac:dyDescent="0.45">
      <c r="E302" s="32"/>
      <c r="F302" s="3"/>
      <c r="G302" s="3"/>
      <c r="H302" s="3"/>
      <c r="I302" s="3"/>
      <c r="J302" s="3"/>
      <c r="K302" s="3"/>
      <c r="L302" s="3"/>
    </row>
    <row r="303" spans="5:12" x14ac:dyDescent="0.45">
      <c r="E303" s="32"/>
      <c r="F303" s="3"/>
      <c r="G303" s="3"/>
      <c r="H303" s="3"/>
      <c r="I303" s="3"/>
      <c r="J303" s="3"/>
      <c r="K303" s="3"/>
      <c r="L303" s="3"/>
    </row>
  </sheetData>
  <mergeCells count="6">
    <mergeCell ref="G2:I2"/>
    <mergeCell ref="J2:L2"/>
    <mergeCell ref="A3:C3"/>
    <mergeCell ref="A12:C12"/>
    <mergeCell ref="A24:C24"/>
    <mergeCell ref="E2:F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303"/>
  <sheetViews>
    <sheetView workbookViewId="0"/>
  </sheetViews>
  <sheetFormatPr defaultRowHeight="14.25" x14ac:dyDescent="0.45"/>
  <cols>
    <col min="1" max="1" width="33.86328125" bestFit="1" customWidth="1"/>
    <col min="2" max="2" width="11.59765625" bestFit="1" customWidth="1"/>
    <col min="3" max="3" width="15.59765625" bestFit="1" customWidth="1"/>
    <col min="4" max="4" width="5" customWidth="1"/>
    <col min="5" max="5" width="11.1328125" customWidth="1"/>
    <col min="8" max="8" width="11.33203125" customWidth="1"/>
    <col min="9" max="9" width="10.6640625" customWidth="1"/>
    <col min="10" max="10" width="10.3984375" customWidth="1"/>
    <col min="11" max="11" width="11.59765625" customWidth="1"/>
    <col min="12" max="12" width="10.796875" customWidth="1"/>
  </cols>
  <sheetData>
    <row r="1" spans="1:12" ht="14.65" thickBot="1" x14ac:dyDescent="0.5">
      <c r="A1" s="1" t="s">
        <v>44</v>
      </c>
      <c r="E1" s="1" t="s">
        <v>13</v>
      </c>
    </row>
    <row r="2" spans="1:12" ht="16.149999999999999" thickBot="1" x14ac:dyDescent="0.6">
      <c r="A2" s="2"/>
      <c r="E2" s="45" t="s">
        <v>38</v>
      </c>
      <c r="F2" s="46"/>
      <c r="G2" s="56" t="s">
        <v>41</v>
      </c>
      <c r="H2" s="57"/>
      <c r="I2" s="58"/>
      <c r="J2" s="62" t="s">
        <v>42</v>
      </c>
      <c r="K2" s="63"/>
      <c r="L2" s="64"/>
    </row>
    <row r="3" spans="1:12" ht="14.65" thickBot="1" x14ac:dyDescent="0.5">
      <c r="A3" s="47" t="s">
        <v>10</v>
      </c>
      <c r="B3" s="48"/>
      <c r="C3" s="49"/>
      <c r="E3" s="43" t="s">
        <v>39</v>
      </c>
      <c r="F3" s="44" t="s">
        <v>40</v>
      </c>
      <c r="G3" s="59" t="s">
        <v>14</v>
      </c>
      <c r="H3" s="60" t="s">
        <v>15</v>
      </c>
      <c r="I3" s="61" t="s">
        <v>16</v>
      </c>
      <c r="J3" s="65" t="s">
        <v>14</v>
      </c>
      <c r="K3" s="66" t="s">
        <v>15</v>
      </c>
      <c r="L3" s="67" t="s">
        <v>16</v>
      </c>
    </row>
    <row r="4" spans="1:12" ht="15.75" x14ac:dyDescent="0.55000000000000004">
      <c r="A4" s="12" t="s">
        <v>36</v>
      </c>
      <c r="B4" s="24">
        <v>8.8539999999999992E-12</v>
      </c>
      <c r="C4" s="13" t="s">
        <v>1</v>
      </c>
      <c r="E4" s="39">
        <v>0.01</v>
      </c>
      <c r="F4" s="40">
        <f t="shared" ref="F4:F67" si="0">E4*0.000000001</f>
        <v>1.0000000000000001E-11</v>
      </c>
      <c r="G4" s="41"/>
      <c r="H4" s="25"/>
      <c r="I4" s="40"/>
      <c r="J4" s="42"/>
      <c r="K4" s="25"/>
      <c r="L4" s="40"/>
    </row>
    <row r="5" spans="1:12" ht="15.75" x14ac:dyDescent="0.55000000000000004">
      <c r="A5" s="8" t="s">
        <v>37</v>
      </c>
      <c r="B5" s="21">
        <v>80.2</v>
      </c>
      <c r="C5" s="9"/>
      <c r="E5" s="33">
        <v>0.1</v>
      </c>
      <c r="F5" s="34">
        <f t="shared" si="0"/>
        <v>1.0000000000000002E-10</v>
      </c>
      <c r="G5" s="41"/>
      <c r="H5" s="14"/>
      <c r="I5" s="34"/>
      <c r="J5" s="37"/>
      <c r="K5" s="14"/>
      <c r="L5" s="34"/>
    </row>
    <row r="6" spans="1:12" ht="15.75" x14ac:dyDescent="0.45">
      <c r="A6" s="8" t="s">
        <v>35</v>
      </c>
      <c r="B6" s="20">
        <f>B5*B4</f>
        <v>7.1009079999999992E-10</v>
      </c>
      <c r="C6" s="9" t="s">
        <v>23</v>
      </c>
      <c r="E6" s="33">
        <v>0.15</v>
      </c>
      <c r="F6" s="34">
        <f t="shared" si="0"/>
        <v>1.5E-10</v>
      </c>
      <c r="G6" s="41"/>
      <c r="H6" s="14"/>
      <c r="I6" s="34"/>
      <c r="J6" s="37"/>
      <c r="K6" s="14"/>
      <c r="L6" s="34"/>
    </row>
    <row r="7" spans="1:12" ht="15.75" x14ac:dyDescent="0.55000000000000004">
      <c r="A7" s="8" t="s">
        <v>17</v>
      </c>
      <c r="B7" s="20">
        <v>1.3800000000000001E-23</v>
      </c>
      <c r="C7" s="9" t="s">
        <v>4</v>
      </c>
      <c r="E7" s="33">
        <v>0.2</v>
      </c>
      <c r="F7" s="34">
        <f t="shared" si="0"/>
        <v>2.0000000000000003E-10</v>
      </c>
      <c r="G7" s="41"/>
      <c r="H7" s="14"/>
      <c r="I7" s="34"/>
      <c r="J7" s="37"/>
      <c r="K7" s="14"/>
      <c r="L7" s="34"/>
    </row>
    <row r="8" spans="1:12" x14ac:dyDescent="0.45">
      <c r="A8" s="8" t="s">
        <v>18</v>
      </c>
      <c r="B8" s="22">
        <f>273+20</f>
        <v>293</v>
      </c>
      <c r="C8" s="9" t="s">
        <v>2</v>
      </c>
      <c r="E8" s="33">
        <v>0.25</v>
      </c>
      <c r="F8" s="34">
        <f t="shared" si="0"/>
        <v>2.5000000000000002E-10</v>
      </c>
      <c r="G8" s="41"/>
      <c r="H8" s="14"/>
      <c r="I8" s="34"/>
      <c r="J8" s="37"/>
      <c r="K8" s="14"/>
      <c r="L8" s="34"/>
    </row>
    <row r="9" spans="1:12" x14ac:dyDescent="0.45">
      <c r="A9" s="8" t="s">
        <v>19</v>
      </c>
      <c r="B9" s="20">
        <v>1.602E-19</v>
      </c>
      <c r="C9" s="9" t="s">
        <v>3</v>
      </c>
      <c r="E9" s="33">
        <v>0.3</v>
      </c>
      <c r="F9" s="34">
        <f t="shared" si="0"/>
        <v>3E-10</v>
      </c>
      <c r="G9" s="41"/>
      <c r="H9" s="14"/>
      <c r="I9" s="34"/>
      <c r="J9" s="37"/>
      <c r="K9" s="14"/>
      <c r="L9" s="34"/>
    </row>
    <row r="10" spans="1:12" ht="16.149999999999999" thickBot="1" x14ac:dyDescent="0.6">
      <c r="A10" s="10" t="s">
        <v>20</v>
      </c>
      <c r="B10" s="23">
        <v>6.02E+23</v>
      </c>
      <c r="C10" s="11" t="s">
        <v>6</v>
      </c>
      <c r="E10" s="33">
        <v>0.35</v>
      </c>
      <c r="F10" s="34">
        <f t="shared" si="0"/>
        <v>3.4999999999999998E-10</v>
      </c>
      <c r="G10" s="41"/>
      <c r="H10" s="14"/>
      <c r="I10" s="34"/>
      <c r="J10" s="37"/>
      <c r="K10" s="14"/>
      <c r="L10" s="34"/>
    </row>
    <row r="11" spans="1:12" ht="14.65" thickBot="1" x14ac:dyDescent="0.5">
      <c r="A11" s="1"/>
      <c r="B11" s="3"/>
      <c r="E11" s="33">
        <v>0.4</v>
      </c>
      <c r="F11" s="34">
        <f t="shared" si="0"/>
        <v>4.0000000000000007E-10</v>
      </c>
      <c r="G11" s="41"/>
      <c r="H11" s="14"/>
      <c r="I11" s="34"/>
      <c r="J11" s="37"/>
      <c r="K11" s="14"/>
      <c r="L11" s="34"/>
    </row>
    <row r="12" spans="1:12" ht="14.65" thickBot="1" x14ac:dyDescent="0.5">
      <c r="A12" s="50" t="s">
        <v>11</v>
      </c>
      <c r="B12" s="51"/>
      <c r="C12" s="52"/>
      <c r="E12" s="33">
        <v>0.45</v>
      </c>
      <c r="F12" s="34">
        <f t="shared" si="0"/>
        <v>4.5000000000000005E-10</v>
      </c>
      <c r="G12" s="41"/>
      <c r="H12" s="14"/>
      <c r="I12" s="34"/>
      <c r="J12" s="37"/>
      <c r="K12" s="14"/>
      <c r="L12" s="34"/>
    </row>
    <row r="13" spans="1:12" ht="15.75" x14ac:dyDescent="0.55000000000000004">
      <c r="A13" s="15" t="s">
        <v>25</v>
      </c>
      <c r="B13" s="19">
        <v>30</v>
      </c>
      <c r="C13" s="16" t="s">
        <v>9</v>
      </c>
      <c r="E13" s="33">
        <v>0.5</v>
      </c>
      <c r="F13" s="34">
        <f t="shared" si="0"/>
        <v>5.0000000000000003E-10</v>
      </c>
      <c r="G13" s="41"/>
      <c r="H13" s="14"/>
      <c r="I13" s="34"/>
      <c r="J13" s="37"/>
      <c r="K13" s="14"/>
      <c r="L13" s="34"/>
    </row>
    <row r="14" spans="1:12" x14ac:dyDescent="0.45">
      <c r="A14" s="18" t="s">
        <v>43</v>
      </c>
      <c r="B14" s="20">
        <f>B13/1000000000</f>
        <v>2.9999999999999997E-8</v>
      </c>
      <c r="C14" s="9" t="s">
        <v>8</v>
      </c>
      <c r="E14" s="33">
        <v>0.55000000000000004</v>
      </c>
      <c r="F14" s="34">
        <f t="shared" si="0"/>
        <v>5.5000000000000007E-10</v>
      </c>
      <c r="G14" s="41"/>
      <c r="H14" s="14"/>
      <c r="I14" s="34"/>
      <c r="J14" s="37"/>
      <c r="K14" s="14"/>
      <c r="L14" s="34"/>
    </row>
    <row r="15" spans="1:12" ht="15.75" x14ac:dyDescent="0.55000000000000004">
      <c r="A15" s="8" t="s">
        <v>34</v>
      </c>
      <c r="B15" s="21">
        <v>-30</v>
      </c>
      <c r="C15" s="9" t="s">
        <v>0</v>
      </c>
      <c r="E15" s="33">
        <v>0.6</v>
      </c>
      <c r="F15" s="34">
        <f t="shared" si="0"/>
        <v>6E-10</v>
      </c>
      <c r="G15" s="41"/>
      <c r="H15" s="14"/>
      <c r="I15" s="34"/>
      <c r="J15" s="37"/>
      <c r="K15" s="14"/>
      <c r="L15" s="34"/>
    </row>
    <row r="16" spans="1:12" x14ac:dyDescent="0.45">
      <c r="A16" s="18" t="s">
        <v>43</v>
      </c>
      <c r="B16" s="21">
        <f>B15/1000</f>
        <v>-0.03</v>
      </c>
      <c r="C16" s="9" t="s">
        <v>5</v>
      </c>
      <c r="E16" s="33">
        <v>0.65</v>
      </c>
      <c r="F16" s="34">
        <f t="shared" si="0"/>
        <v>6.5000000000000003E-10</v>
      </c>
      <c r="G16" s="41"/>
      <c r="H16" s="14"/>
      <c r="I16" s="34"/>
      <c r="J16" s="37"/>
      <c r="K16" s="14"/>
      <c r="L16" s="34"/>
    </row>
    <row r="17" spans="1:12" ht="15.75" x14ac:dyDescent="0.55000000000000004">
      <c r="A17" s="8" t="s">
        <v>24</v>
      </c>
      <c r="B17" s="21">
        <v>12.5</v>
      </c>
      <c r="C17" s="9" t="s">
        <v>21</v>
      </c>
      <c r="E17" s="33">
        <v>0.7</v>
      </c>
      <c r="F17" s="34">
        <f t="shared" si="0"/>
        <v>6.9999999999999996E-10</v>
      </c>
      <c r="G17" s="41"/>
      <c r="H17" s="14"/>
      <c r="I17" s="34"/>
      <c r="J17" s="37"/>
      <c r="K17" s="14"/>
      <c r="L17" s="34"/>
    </row>
    <row r="18" spans="1:12" ht="15.75" x14ac:dyDescent="0.45">
      <c r="A18" s="18" t="s">
        <v>43</v>
      </c>
      <c r="B18" s="21">
        <f>B17/1000*1000</f>
        <v>12.5</v>
      </c>
      <c r="C18" s="9" t="s">
        <v>26</v>
      </c>
      <c r="E18" s="33">
        <v>0.75</v>
      </c>
      <c r="F18" s="34">
        <f t="shared" si="0"/>
        <v>7.500000000000001E-10</v>
      </c>
      <c r="G18" s="41"/>
      <c r="H18" s="14"/>
      <c r="I18" s="34"/>
      <c r="J18" s="37"/>
      <c r="K18" s="14"/>
      <c r="L18" s="34"/>
    </row>
    <row r="19" spans="1:12" ht="16.5" x14ac:dyDescent="0.55000000000000004">
      <c r="A19" s="8" t="s">
        <v>27</v>
      </c>
      <c r="B19" s="20">
        <f>$B$10*B18</f>
        <v>7.5250000000000002E+24</v>
      </c>
      <c r="C19" s="9" t="s">
        <v>22</v>
      </c>
      <c r="E19" s="33">
        <v>0.8</v>
      </c>
      <c r="F19" s="34">
        <f t="shared" si="0"/>
        <v>8.0000000000000013E-10</v>
      </c>
      <c r="G19" s="41"/>
      <c r="H19" s="14"/>
      <c r="I19" s="34"/>
      <c r="J19" s="37"/>
      <c r="K19" s="14"/>
      <c r="L19" s="34"/>
    </row>
    <row r="20" spans="1:12" ht="15.75" x14ac:dyDescent="0.45">
      <c r="A20" s="8" t="s">
        <v>28</v>
      </c>
      <c r="B20" s="22">
        <v>1</v>
      </c>
      <c r="C20" s="9"/>
      <c r="E20" s="33">
        <v>0.85</v>
      </c>
      <c r="F20" s="34">
        <f t="shared" si="0"/>
        <v>8.5000000000000006E-10</v>
      </c>
      <c r="G20" s="41"/>
      <c r="H20" s="14"/>
      <c r="I20" s="34"/>
      <c r="J20" s="37"/>
      <c r="K20" s="14"/>
      <c r="L20" s="34"/>
    </row>
    <row r="21" spans="1:12" ht="16.5" x14ac:dyDescent="0.55000000000000004">
      <c r="A21" s="8" t="s">
        <v>29</v>
      </c>
      <c r="B21" s="20"/>
      <c r="C21" s="9"/>
      <c r="E21" s="33">
        <v>0.9</v>
      </c>
      <c r="F21" s="34">
        <f t="shared" si="0"/>
        <v>9.000000000000001E-10</v>
      </c>
      <c r="G21" s="41"/>
      <c r="H21" s="14"/>
      <c r="I21" s="34"/>
      <c r="J21" s="37"/>
      <c r="K21" s="14"/>
      <c r="L21" s="34"/>
    </row>
    <row r="22" spans="1:12" ht="14.65" thickBot="1" x14ac:dyDescent="0.5">
      <c r="A22" s="10" t="s">
        <v>30</v>
      </c>
      <c r="B22" s="23">
        <v>8.6999999999999999E-21</v>
      </c>
      <c r="C22" s="11" t="s">
        <v>31</v>
      </c>
      <c r="E22" s="33">
        <v>0.95</v>
      </c>
      <c r="F22" s="34">
        <f t="shared" si="0"/>
        <v>9.5000000000000003E-10</v>
      </c>
      <c r="G22" s="41"/>
      <c r="H22" s="14"/>
      <c r="I22" s="34"/>
      <c r="J22" s="37"/>
      <c r="K22" s="14"/>
      <c r="L22" s="34"/>
    </row>
    <row r="23" spans="1:12" ht="14.65" thickBot="1" x14ac:dyDescent="0.5">
      <c r="E23" s="33">
        <v>1</v>
      </c>
      <c r="F23" s="34">
        <f t="shared" si="0"/>
        <v>1.0000000000000001E-9</v>
      </c>
      <c r="G23" s="41"/>
      <c r="H23" s="14"/>
      <c r="I23" s="34"/>
      <c r="J23" s="37"/>
      <c r="K23" s="14"/>
      <c r="L23" s="34"/>
    </row>
    <row r="24" spans="1:12" ht="14.65" thickBot="1" x14ac:dyDescent="0.5">
      <c r="A24" s="53" t="s">
        <v>12</v>
      </c>
      <c r="B24" s="54"/>
      <c r="C24" s="55"/>
      <c r="E24" s="33">
        <v>1.05</v>
      </c>
      <c r="F24" s="34">
        <f t="shared" si="0"/>
        <v>1.0500000000000001E-9</v>
      </c>
      <c r="G24" s="41"/>
      <c r="H24" s="14"/>
      <c r="I24" s="34"/>
      <c r="J24" s="37"/>
      <c r="K24" s="14"/>
      <c r="L24" s="34"/>
    </row>
    <row r="25" spans="1:12" ht="15" thickBot="1" x14ac:dyDescent="0.5">
      <c r="A25" s="27" t="s">
        <v>32</v>
      </c>
      <c r="B25" s="28">
        <f>SQRT(($B$9^2/($B$6*$B$7*$B$8))*(2*B20^2*B19))</f>
        <v>366775624.62085402</v>
      </c>
      <c r="C25" s="29" t="s">
        <v>7</v>
      </c>
      <c r="E25" s="33">
        <v>1.1000000000000001</v>
      </c>
      <c r="F25" s="34">
        <f t="shared" si="0"/>
        <v>1.1000000000000001E-9</v>
      </c>
      <c r="G25" s="41"/>
      <c r="H25" s="14"/>
      <c r="I25" s="34"/>
      <c r="J25" s="37"/>
      <c r="K25" s="14"/>
      <c r="L25" s="34"/>
    </row>
    <row r="26" spans="1:12" ht="15.75" x14ac:dyDescent="0.45">
      <c r="A26" s="15" t="s">
        <v>33</v>
      </c>
      <c r="B26" s="30">
        <f>1/B25</f>
        <v>2.7264625369631018E-9</v>
      </c>
      <c r="C26" s="16" t="s">
        <v>8</v>
      </c>
      <c r="E26" s="33">
        <v>1.1499999999999999</v>
      </c>
      <c r="F26" s="34">
        <f t="shared" si="0"/>
        <v>1.15E-9</v>
      </c>
      <c r="G26" s="41"/>
      <c r="H26" s="14"/>
      <c r="I26" s="34"/>
      <c r="J26" s="37"/>
      <c r="K26" s="14"/>
      <c r="L26" s="34"/>
    </row>
    <row r="27" spans="1:12" ht="14.65" thickBot="1" x14ac:dyDescent="0.5">
      <c r="A27" s="31" t="s">
        <v>43</v>
      </c>
      <c r="B27" s="26">
        <f>B26*1000000000</f>
        <v>2.7264625369631017</v>
      </c>
      <c r="C27" s="11" t="s">
        <v>9</v>
      </c>
      <c r="E27" s="33">
        <v>1.2</v>
      </c>
      <c r="F27" s="34">
        <f t="shared" si="0"/>
        <v>1.2E-9</v>
      </c>
      <c r="G27" s="41"/>
      <c r="H27" s="14"/>
      <c r="I27" s="34"/>
      <c r="J27" s="37"/>
      <c r="K27" s="14"/>
      <c r="L27" s="34"/>
    </row>
    <row r="28" spans="1:12" x14ac:dyDescent="0.45">
      <c r="E28" s="33">
        <v>1.25</v>
      </c>
      <c r="F28" s="34">
        <f t="shared" si="0"/>
        <v>1.25E-9</v>
      </c>
      <c r="G28" s="41"/>
      <c r="H28" s="14"/>
      <c r="I28" s="34"/>
      <c r="J28" s="37"/>
      <c r="K28" s="14"/>
      <c r="L28" s="34"/>
    </row>
    <row r="29" spans="1:12" x14ac:dyDescent="0.45">
      <c r="A29" s="1"/>
      <c r="E29" s="33">
        <v>1.3</v>
      </c>
      <c r="F29" s="34">
        <f t="shared" si="0"/>
        <v>1.3000000000000001E-9</v>
      </c>
      <c r="G29" s="41"/>
      <c r="H29" s="14"/>
      <c r="I29" s="34"/>
      <c r="J29" s="37"/>
      <c r="K29" s="14"/>
      <c r="L29" s="34"/>
    </row>
    <row r="30" spans="1:12" x14ac:dyDescent="0.45">
      <c r="A30" s="1"/>
      <c r="E30" s="33">
        <v>1.35</v>
      </c>
      <c r="F30" s="34">
        <f t="shared" si="0"/>
        <v>1.3500000000000001E-9</v>
      </c>
      <c r="G30" s="41"/>
      <c r="H30" s="14"/>
      <c r="I30" s="34"/>
      <c r="J30" s="37"/>
      <c r="K30" s="14"/>
      <c r="L30" s="34"/>
    </row>
    <row r="31" spans="1:12" x14ac:dyDescent="0.45">
      <c r="A31" s="4"/>
      <c r="B31" s="3"/>
      <c r="E31" s="33">
        <v>1.4</v>
      </c>
      <c r="F31" s="34">
        <f t="shared" si="0"/>
        <v>1.3999999999999999E-9</v>
      </c>
      <c r="G31" s="41"/>
      <c r="H31" s="14"/>
      <c r="I31" s="34"/>
      <c r="J31" s="37"/>
      <c r="K31" s="14"/>
      <c r="L31" s="34"/>
    </row>
    <row r="32" spans="1:12" x14ac:dyDescent="0.45">
      <c r="A32" s="4"/>
      <c r="B32" s="3"/>
      <c r="D32" s="5"/>
      <c r="E32" s="33">
        <v>1.45</v>
      </c>
      <c r="F32" s="34">
        <f t="shared" si="0"/>
        <v>1.45E-9</v>
      </c>
      <c r="G32" s="41"/>
      <c r="H32" s="14"/>
      <c r="I32" s="34"/>
      <c r="J32" s="37"/>
      <c r="K32" s="14"/>
      <c r="L32" s="34"/>
    </row>
    <row r="33" spans="1:12" x14ac:dyDescent="0.45">
      <c r="A33" s="4"/>
      <c r="B33" s="3"/>
      <c r="E33" s="33">
        <v>1.5</v>
      </c>
      <c r="F33" s="34">
        <f t="shared" si="0"/>
        <v>1.5000000000000002E-9</v>
      </c>
      <c r="G33" s="41"/>
      <c r="H33" s="14"/>
      <c r="I33" s="34"/>
      <c r="J33" s="37"/>
      <c r="K33" s="14"/>
      <c r="L33" s="34"/>
    </row>
    <row r="34" spans="1:12" x14ac:dyDescent="0.45">
      <c r="E34" s="33">
        <v>1.55</v>
      </c>
      <c r="F34" s="34">
        <f t="shared" si="0"/>
        <v>1.5500000000000002E-9</v>
      </c>
      <c r="G34" s="41"/>
      <c r="H34" s="14"/>
      <c r="I34" s="34"/>
      <c r="J34" s="37"/>
      <c r="K34" s="14"/>
      <c r="L34" s="34"/>
    </row>
    <row r="35" spans="1:12" x14ac:dyDescent="0.45">
      <c r="A35" s="1"/>
      <c r="E35" s="33">
        <v>1.6</v>
      </c>
      <c r="F35" s="34">
        <f t="shared" si="0"/>
        <v>1.6000000000000003E-9</v>
      </c>
      <c r="G35" s="41"/>
      <c r="H35" s="14"/>
      <c r="I35" s="34"/>
      <c r="J35" s="37"/>
      <c r="K35" s="14"/>
      <c r="L35" s="34"/>
    </row>
    <row r="36" spans="1:12" x14ac:dyDescent="0.45">
      <c r="A36" s="4"/>
      <c r="E36" s="33">
        <v>1.65</v>
      </c>
      <c r="F36" s="34">
        <f t="shared" si="0"/>
        <v>1.6500000000000001E-9</v>
      </c>
      <c r="G36" s="41"/>
      <c r="H36" s="14"/>
      <c r="I36" s="34"/>
      <c r="J36" s="37"/>
      <c r="K36" s="14"/>
      <c r="L36" s="34"/>
    </row>
    <row r="37" spans="1:12" x14ac:dyDescent="0.45">
      <c r="A37" s="4"/>
      <c r="B37" s="3"/>
      <c r="E37" s="33">
        <v>1.7</v>
      </c>
      <c r="F37" s="34">
        <f t="shared" si="0"/>
        <v>1.7000000000000001E-9</v>
      </c>
      <c r="G37" s="41"/>
      <c r="H37" s="14"/>
      <c r="I37" s="34"/>
      <c r="J37" s="37"/>
      <c r="K37" s="14"/>
      <c r="L37" s="34"/>
    </row>
    <row r="38" spans="1:12" x14ac:dyDescent="0.45">
      <c r="B38" s="3"/>
      <c r="E38" s="33">
        <v>1.75</v>
      </c>
      <c r="F38" s="34">
        <f t="shared" si="0"/>
        <v>1.7500000000000002E-9</v>
      </c>
      <c r="G38" s="41"/>
      <c r="H38" s="14"/>
      <c r="I38" s="34"/>
      <c r="J38" s="37"/>
      <c r="K38" s="14"/>
      <c r="L38" s="34"/>
    </row>
    <row r="39" spans="1:12" x14ac:dyDescent="0.45">
      <c r="B39" s="6"/>
      <c r="E39" s="33">
        <v>1.8</v>
      </c>
      <c r="F39" s="34">
        <f t="shared" si="0"/>
        <v>1.8000000000000002E-9</v>
      </c>
      <c r="G39" s="41"/>
      <c r="H39" s="14"/>
      <c r="I39" s="34"/>
      <c r="J39" s="37"/>
      <c r="K39" s="14"/>
      <c r="L39" s="34"/>
    </row>
    <row r="40" spans="1:12" x14ac:dyDescent="0.45">
      <c r="B40" s="3"/>
      <c r="E40" s="33">
        <v>1.85</v>
      </c>
      <c r="F40" s="34">
        <f t="shared" si="0"/>
        <v>1.8500000000000002E-9</v>
      </c>
      <c r="G40" s="41"/>
      <c r="H40" s="14"/>
      <c r="I40" s="34"/>
      <c r="J40" s="37"/>
      <c r="K40" s="14"/>
      <c r="L40" s="34"/>
    </row>
    <row r="41" spans="1:12" x14ac:dyDescent="0.45">
      <c r="B41" s="7"/>
      <c r="E41" s="33">
        <v>1.9</v>
      </c>
      <c r="F41" s="34">
        <f t="shared" si="0"/>
        <v>1.9000000000000001E-9</v>
      </c>
      <c r="G41" s="41"/>
      <c r="H41" s="14"/>
      <c r="I41" s="34"/>
      <c r="J41" s="37"/>
      <c r="K41" s="14"/>
      <c r="L41" s="34"/>
    </row>
    <row r="42" spans="1:12" x14ac:dyDescent="0.45">
      <c r="E42" s="33">
        <v>1.95</v>
      </c>
      <c r="F42" s="34">
        <f t="shared" si="0"/>
        <v>1.9500000000000001E-9</v>
      </c>
      <c r="G42" s="41"/>
      <c r="H42" s="14"/>
      <c r="I42" s="34"/>
      <c r="J42" s="37"/>
      <c r="K42" s="14"/>
      <c r="L42" s="34"/>
    </row>
    <row r="43" spans="1:12" x14ac:dyDescent="0.45">
      <c r="E43" s="33">
        <v>2</v>
      </c>
      <c r="F43" s="34">
        <f t="shared" si="0"/>
        <v>2.0000000000000001E-9</v>
      </c>
      <c r="G43" s="41"/>
      <c r="H43" s="14"/>
      <c r="I43" s="34"/>
      <c r="J43" s="37"/>
      <c r="K43" s="14"/>
      <c r="L43" s="34"/>
    </row>
    <row r="44" spans="1:12" x14ac:dyDescent="0.45">
      <c r="E44" s="33">
        <v>2.0499999999999998</v>
      </c>
      <c r="F44" s="34">
        <f t="shared" si="0"/>
        <v>2.0499999999999997E-9</v>
      </c>
      <c r="G44" s="41"/>
      <c r="H44" s="14"/>
      <c r="I44" s="34"/>
      <c r="J44" s="37"/>
      <c r="K44" s="14"/>
      <c r="L44" s="34"/>
    </row>
    <row r="45" spans="1:12" x14ac:dyDescent="0.45">
      <c r="E45" s="33">
        <v>2.1</v>
      </c>
      <c r="F45" s="34">
        <f t="shared" si="0"/>
        <v>2.1000000000000002E-9</v>
      </c>
      <c r="G45" s="41"/>
      <c r="H45" s="14"/>
      <c r="I45" s="34"/>
      <c r="J45" s="37"/>
      <c r="K45" s="14"/>
      <c r="L45" s="34"/>
    </row>
    <row r="46" spans="1:12" x14ac:dyDescent="0.45">
      <c r="E46" s="33">
        <v>2.15</v>
      </c>
      <c r="F46" s="34">
        <f t="shared" si="0"/>
        <v>2.1500000000000002E-9</v>
      </c>
      <c r="G46" s="41"/>
      <c r="H46" s="14"/>
      <c r="I46" s="34"/>
      <c r="J46" s="37"/>
      <c r="K46" s="14"/>
      <c r="L46" s="34"/>
    </row>
    <row r="47" spans="1:12" x14ac:dyDescent="0.45">
      <c r="E47" s="33">
        <v>2.2000000000000002</v>
      </c>
      <c r="F47" s="34">
        <f t="shared" si="0"/>
        <v>2.2000000000000003E-9</v>
      </c>
      <c r="G47" s="41"/>
      <c r="H47" s="14"/>
      <c r="I47" s="34"/>
      <c r="J47" s="37"/>
      <c r="K47" s="14"/>
      <c r="L47" s="34"/>
    </row>
    <row r="48" spans="1:12" x14ac:dyDescent="0.45">
      <c r="E48" s="33">
        <v>2.25</v>
      </c>
      <c r="F48" s="34">
        <f t="shared" si="0"/>
        <v>2.2500000000000003E-9</v>
      </c>
      <c r="G48" s="41"/>
      <c r="H48" s="14"/>
      <c r="I48" s="34"/>
      <c r="J48" s="37"/>
      <c r="K48" s="14"/>
      <c r="L48" s="34"/>
    </row>
    <row r="49" spans="5:12" x14ac:dyDescent="0.45">
      <c r="E49" s="33">
        <v>2.2999999999999998</v>
      </c>
      <c r="F49" s="34">
        <f t="shared" si="0"/>
        <v>2.2999999999999999E-9</v>
      </c>
      <c r="G49" s="41"/>
      <c r="H49" s="14"/>
      <c r="I49" s="34"/>
      <c r="J49" s="37"/>
      <c r="K49" s="14"/>
      <c r="L49" s="34"/>
    </row>
    <row r="50" spans="5:12" x14ac:dyDescent="0.45">
      <c r="E50" s="33">
        <v>2.35</v>
      </c>
      <c r="F50" s="34">
        <f t="shared" si="0"/>
        <v>2.3500000000000004E-9</v>
      </c>
      <c r="G50" s="41"/>
      <c r="H50" s="14"/>
      <c r="I50" s="34"/>
      <c r="J50" s="37"/>
      <c r="K50" s="14"/>
      <c r="L50" s="34"/>
    </row>
    <row r="51" spans="5:12" x14ac:dyDescent="0.45">
      <c r="E51" s="33">
        <v>2.4</v>
      </c>
      <c r="F51" s="34">
        <f t="shared" si="0"/>
        <v>2.4E-9</v>
      </c>
      <c r="G51" s="41"/>
      <c r="H51" s="14"/>
      <c r="I51" s="34"/>
      <c r="J51" s="37"/>
      <c r="K51" s="14"/>
      <c r="L51" s="34"/>
    </row>
    <row r="52" spans="5:12" x14ac:dyDescent="0.45">
      <c r="E52" s="33">
        <v>2.4500000000000002</v>
      </c>
      <c r="F52" s="34">
        <f t="shared" si="0"/>
        <v>2.4500000000000004E-9</v>
      </c>
      <c r="G52" s="41"/>
      <c r="H52" s="14"/>
      <c r="I52" s="34"/>
      <c r="J52" s="37"/>
      <c r="K52" s="14"/>
      <c r="L52" s="34"/>
    </row>
    <row r="53" spans="5:12" x14ac:dyDescent="0.45">
      <c r="E53" s="33">
        <v>2.5</v>
      </c>
      <c r="F53" s="34">
        <f t="shared" si="0"/>
        <v>2.5000000000000001E-9</v>
      </c>
      <c r="G53" s="41"/>
      <c r="H53" s="14"/>
      <c r="I53" s="34"/>
      <c r="J53" s="37"/>
      <c r="K53" s="14"/>
      <c r="L53" s="34"/>
    </row>
    <row r="54" spans="5:12" x14ac:dyDescent="0.45">
      <c r="E54" s="33">
        <v>2.5499999999999998</v>
      </c>
      <c r="F54" s="34">
        <f t="shared" si="0"/>
        <v>2.5500000000000001E-9</v>
      </c>
      <c r="G54" s="41"/>
      <c r="H54" s="14"/>
      <c r="I54" s="34"/>
      <c r="J54" s="37"/>
      <c r="K54" s="14"/>
      <c r="L54" s="34"/>
    </row>
    <row r="55" spans="5:12" x14ac:dyDescent="0.45">
      <c r="E55" s="33">
        <v>2.6</v>
      </c>
      <c r="F55" s="34">
        <f t="shared" si="0"/>
        <v>2.6000000000000001E-9</v>
      </c>
      <c r="G55" s="41"/>
      <c r="H55" s="14"/>
      <c r="I55" s="34"/>
      <c r="J55" s="37"/>
      <c r="K55" s="14"/>
      <c r="L55" s="34"/>
    </row>
    <row r="56" spans="5:12" x14ac:dyDescent="0.45">
      <c r="E56" s="33">
        <v>2.65</v>
      </c>
      <c r="F56" s="34">
        <f t="shared" si="0"/>
        <v>2.6500000000000002E-9</v>
      </c>
      <c r="G56" s="41"/>
      <c r="H56" s="14"/>
      <c r="I56" s="34"/>
      <c r="J56" s="37"/>
      <c r="K56" s="14"/>
      <c r="L56" s="34"/>
    </row>
    <row r="57" spans="5:12" x14ac:dyDescent="0.45">
      <c r="E57" s="33">
        <v>2.7</v>
      </c>
      <c r="F57" s="34">
        <f t="shared" si="0"/>
        <v>2.7000000000000002E-9</v>
      </c>
      <c r="G57" s="41"/>
      <c r="H57" s="14"/>
      <c r="I57" s="34"/>
      <c r="J57" s="37"/>
      <c r="K57" s="14"/>
      <c r="L57" s="34"/>
    </row>
    <row r="58" spans="5:12" x14ac:dyDescent="0.45">
      <c r="E58" s="33">
        <v>2.75</v>
      </c>
      <c r="F58" s="34">
        <f t="shared" si="0"/>
        <v>2.7500000000000002E-9</v>
      </c>
      <c r="G58" s="41"/>
      <c r="H58" s="14"/>
      <c r="I58" s="34"/>
      <c r="J58" s="37"/>
      <c r="K58" s="14"/>
      <c r="L58" s="34"/>
    </row>
    <row r="59" spans="5:12" x14ac:dyDescent="0.45">
      <c r="E59" s="33">
        <v>2.8</v>
      </c>
      <c r="F59" s="34">
        <f t="shared" si="0"/>
        <v>2.7999999999999998E-9</v>
      </c>
      <c r="G59" s="41"/>
      <c r="H59" s="14"/>
      <c r="I59" s="34"/>
      <c r="J59" s="37"/>
      <c r="K59" s="14"/>
      <c r="L59" s="34"/>
    </row>
    <row r="60" spans="5:12" x14ac:dyDescent="0.45">
      <c r="E60" s="33">
        <v>2.85</v>
      </c>
      <c r="F60" s="34">
        <f t="shared" si="0"/>
        <v>2.8500000000000003E-9</v>
      </c>
      <c r="G60" s="41"/>
      <c r="H60" s="14"/>
      <c r="I60" s="34"/>
      <c r="J60" s="37"/>
      <c r="K60" s="14"/>
      <c r="L60" s="34"/>
    </row>
    <row r="61" spans="5:12" x14ac:dyDescent="0.45">
      <c r="E61" s="33">
        <v>2.9</v>
      </c>
      <c r="F61" s="34">
        <f t="shared" si="0"/>
        <v>2.8999999999999999E-9</v>
      </c>
      <c r="G61" s="41"/>
      <c r="H61" s="14"/>
      <c r="I61" s="34"/>
      <c r="J61" s="37"/>
      <c r="K61" s="14"/>
      <c r="L61" s="34"/>
    </row>
    <row r="62" spans="5:12" x14ac:dyDescent="0.45">
      <c r="E62" s="33">
        <v>2.95</v>
      </c>
      <c r="F62" s="34">
        <f t="shared" si="0"/>
        <v>2.9500000000000004E-9</v>
      </c>
      <c r="G62" s="41"/>
      <c r="H62" s="14"/>
      <c r="I62" s="34"/>
      <c r="J62" s="37"/>
      <c r="K62" s="14"/>
      <c r="L62" s="34"/>
    </row>
    <row r="63" spans="5:12" x14ac:dyDescent="0.45">
      <c r="E63" s="33">
        <v>3</v>
      </c>
      <c r="F63" s="34">
        <f t="shared" si="0"/>
        <v>3.0000000000000004E-9</v>
      </c>
      <c r="G63" s="41"/>
      <c r="H63" s="14"/>
      <c r="I63" s="34"/>
      <c r="J63" s="37"/>
      <c r="K63" s="14"/>
      <c r="L63" s="34"/>
    </row>
    <row r="64" spans="5:12" x14ac:dyDescent="0.45">
      <c r="E64" s="33">
        <v>3.05</v>
      </c>
      <c r="F64" s="34">
        <f t="shared" si="0"/>
        <v>3.05E-9</v>
      </c>
      <c r="G64" s="41"/>
      <c r="H64" s="14"/>
      <c r="I64" s="34"/>
      <c r="J64" s="37"/>
      <c r="K64" s="14"/>
      <c r="L64" s="34"/>
    </row>
    <row r="65" spans="5:12" x14ac:dyDescent="0.45">
      <c r="E65" s="33">
        <v>3.1</v>
      </c>
      <c r="F65" s="34">
        <f t="shared" si="0"/>
        <v>3.1000000000000005E-9</v>
      </c>
      <c r="G65" s="41"/>
      <c r="H65" s="14"/>
      <c r="I65" s="34"/>
      <c r="J65" s="37"/>
      <c r="K65" s="14"/>
      <c r="L65" s="34"/>
    </row>
    <row r="66" spans="5:12" x14ac:dyDescent="0.45">
      <c r="E66" s="33">
        <v>3.15</v>
      </c>
      <c r="F66" s="34">
        <f t="shared" si="0"/>
        <v>3.1500000000000001E-9</v>
      </c>
      <c r="G66" s="41"/>
      <c r="H66" s="14"/>
      <c r="I66" s="34"/>
      <c r="J66" s="37"/>
      <c r="K66" s="14"/>
      <c r="L66" s="34"/>
    </row>
    <row r="67" spans="5:12" x14ac:dyDescent="0.45">
      <c r="E67" s="33">
        <v>3.2</v>
      </c>
      <c r="F67" s="34">
        <f t="shared" si="0"/>
        <v>3.2000000000000005E-9</v>
      </c>
      <c r="G67" s="41"/>
      <c r="H67" s="14"/>
      <c r="I67" s="34"/>
      <c r="J67" s="37"/>
      <c r="K67" s="14"/>
      <c r="L67" s="34"/>
    </row>
    <row r="68" spans="5:12" x14ac:dyDescent="0.45">
      <c r="E68" s="33">
        <v>3.25</v>
      </c>
      <c r="F68" s="34">
        <f t="shared" ref="F68:F131" si="1">E68*0.000000001</f>
        <v>3.2500000000000002E-9</v>
      </c>
      <c r="G68" s="41"/>
      <c r="H68" s="14"/>
      <c r="I68" s="34"/>
      <c r="J68" s="37"/>
      <c r="K68" s="14"/>
      <c r="L68" s="34"/>
    </row>
    <row r="69" spans="5:12" x14ac:dyDescent="0.45">
      <c r="E69" s="33">
        <v>3.3</v>
      </c>
      <c r="F69" s="34">
        <f t="shared" si="1"/>
        <v>3.3000000000000002E-9</v>
      </c>
      <c r="G69" s="41"/>
      <c r="H69" s="14"/>
      <c r="I69" s="34"/>
      <c r="J69" s="37"/>
      <c r="K69" s="14"/>
      <c r="L69" s="34"/>
    </row>
    <row r="70" spans="5:12" x14ac:dyDescent="0.45">
      <c r="E70" s="33">
        <v>3.35</v>
      </c>
      <c r="F70" s="34">
        <f t="shared" si="1"/>
        <v>3.3500000000000002E-9</v>
      </c>
      <c r="G70" s="41"/>
      <c r="H70" s="14"/>
      <c r="I70" s="34"/>
      <c r="J70" s="37"/>
      <c r="K70" s="14"/>
      <c r="L70" s="34"/>
    </row>
    <row r="71" spans="5:12" x14ac:dyDescent="0.45">
      <c r="E71" s="33">
        <v>3.4</v>
      </c>
      <c r="F71" s="34">
        <f t="shared" si="1"/>
        <v>3.4000000000000003E-9</v>
      </c>
      <c r="G71" s="41"/>
      <c r="H71" s="14"/>
      <c r="I71" s="34"/>
      <c r="J71" s="37"/>
      <c r="K71" s="14"/>
      <c r="L71" s="34"/>
    </row>
    <row r="72" spans="5:12" x14ac:dyDescent="0.45">
      <c r="E72" s="33">
        <v>3.45</v>
      </c>
      <c r="F72" s="34">
        <f t="shared" si="1"/>
        <v>3.4500000000000003E-9</v>
      </c>
      <c r="G72" s="41"/>
      <c r="H72" s="14"/>
      <c r="I72" s="34"/>
      <c r="J72" s="37"/>
      <c r="K72" s="14"/>
      <c r="L72" s="34"/>
    </row>
    <row r="73" spans="5:12" x14ac:dyDescent="0.45">
      <c r="E73" s="33">
        <v>3.5</v>
      </c>
      <c r="F73" s="34">
        <f t="shared" si="1"/>
        <v>3.5000000000000003E-9</v>
      </c>
      <c r="G73" s="41"/>
      <c r="H73" s="14"/>
      <c r="I73" s="34"/>
      <c r="J73" s="37"/>
      <c r="K73" s="14"/>
      <c r="L73" s="34"/>
    </row>
    <row r="74" spans="5:12" x14ac:dyDescent="0.45">
      <c r="E74" s="33">
        <v>3.55</v>
      </c>
      <c r="F74" s="34">
        <f t="shared" si="1"/>
        <v>3.5499999999999999E-9</v>
      </c>
      <c r="G74" s="41"/>
      <c r="H74" s="14"/>
      <c r="I74" s="34"/>
      <c r="J74" s="37"/>
      <c r="K74" s="14"/>
      <c r="L74" s="34"/>
    </row>
    <row r="75" spans="5:12" x14ac:dyDescent="0.45">
      <c r="E75" s="33">
        <v>3.6</v>
      </c>
      <c r="F75" s="34">
        <f t="shared" si="1"/>
        <v>3.6000000000000004E-9</v>
      </c>
      <c r="G75" s="41"/>
      <c r="H75" s="14"/>
      <c r="I75" s="34"/>
      <c r="J75" s="37"/>
      <c r="K75" s="14"/>
      <c r="L75" s="34"/>
    </row>
    <row r="76" spans="5:12" x14ac:dyDescent="0.45">
      <c r="E76" s="33">
        <v>3.65</v>
      </c>
      <c r="F76" s="34">
        <f t="shared" si="1"/>
        <v>3.65E-9</v>
      </c>
      <c r="G76" s="41"/>
      <c r="H76" s="14"/>
      <c r="I76" s="34"/>
      <c r="J76" s="37"/>
      <c r="K76" s="14"/>
      <c r="L76" s="34"/>
    </row>
    <row r="77" spans="5:12" x14ac:dyDescent="0.45">
      <c r="E77" s="33">
        <v>3.7</v>
      </c>
      <c r="F77" s="34">
        <f t="shared" si="1"/>
        <v>3.7000000000000005E-9</v>
      </c>
      <c r="G77" s="41"/>
      <c r="H77" s="14"/>
      <c r="I77" s="34"/>
      <c r="J77" s="37"/>
      <c r="K77" s="14"/>
      <c r="L77" s="34"/>
    </row>
    <row r="78" spans="5:12" x14ac:dyDescent="0.45">
      <c r="E78" s="33">
        <v>3.75</v>
      </c>
      <c r="F78" s="34">
        <f t="shared" si="1"/>
        <v>3.7500000000000005E-9</v>
      </c>
      <c r="G78" s="41"/>
      <c r="H78" s="14"/>
      <c r="I78" s="34"/>
      <c r="J78" s="37"/>
      <c r="K78" s="14"/>
      <c r="L78" s="34"/>
    </row>
    <row r="79" spans="5:12" x14ac:dyDescent="0.45">
      <c r="E79" s="33">
        <v>3.8</v>
      </c>
      <c r="F79" s="34">
        <f t="shared" si="1"/>
        <v>3.8000000000000001E-9</v>
      </c>
      <c r="G79" s="41"/>
      <c r="H79" s="14"/>
      <c r="I79" s="34"/>
      <c r="J79" s="37"/>
      <c r="K79" s="14"/>
      <c r="L79" s="34"/>
    </row>
    <row r="80" spans="5:12" x14ac:dyDescent="0.45">
      <c r="E80" s="33">
        <v>3.85</v>
      </c>
      <c r="F80" s="34">
        <f t="shared" si="1"/>
        <v>3.8500000000000006E-9</v>
      </c>
      <c r="G80" s="41"/>
      <c r="H80" s="14"/>
      <c r="I80" s="34"/>
      <c r="J80" s="37"/>
      <c r="K80" s="14"/>
      <c r="L80" s="34"/>
    </row>
    <row r="81" spans="5:12" x14ac:dyDescent="0.45">
      <c r="E81" s="33">
        <v>3.9</v>
      </c>
      <c r="F81" s="34">
        <f t="shared" si="1"/>
        <v>3.9000000000000002E-9</v>
      </c>
      <c r="G81" s="41"/>
      <c r="H81" s="14"/>
      <c r="I81" s="34"/>
      <c r="J81" s="37"/>
      <c r="K81" s="14"/>
      <c r="L81" s="34"/>
    </row>
    <row r="82" spans="5:12" x14ac:dyDescent="0.45">
      <c r="E82" s="33">
        <v>3.95</v>
      </c>
      <c r="F82" s="34">
        <f t="shared" si="1"/>
        <v>3.9500000000000006E-9</v>
      </c>
      <c r="G82" s="41"/>
      <c r="H82" s="14"/>
      <c r="I82" s="34"/>
      <c r="J82" s="37"/>
      <c r="K82" s="14"/>
      <c r="L82" s="34"/>
    </row>
    <row r="83" spans="5:12" x14ac:dyDescent="0.45">
      <c r="E83" s="33">
        <v>4</v>
      </c>
      <c r="F83" s="34">
        <f t="shared" si="1"/>
        <v>4.0000000000000002E-9</v>
      </c>
      <c r="G83" s="41"/>
      <c r="H83" s="14"/>
      <c r="I83" s="34"/>
      <c r="J83" s="37"/>
      <c r="K83" s="14"/>
      <c r="L83" s="34"/>
    </row>
    <row r="84" spans="5:12" x14ac:dyDescent="0.45">
      <c r="E84" s="33">
        <v>4.05</v>
      </c>
      <c r="F84" s="34">
        <f t="shared" si="1"/>
        <v>4.0499999999999999E-9</v>
      </c>
      <c r="G84" s="41"/>
      <c r="H84" s="14"/>
      <c r="I84" s="34"/>
      <c r="J84" s="37"/>
      <c r="K84" s="14"/>
      <c r="L84" s="34"/>
    </row>
    <row r="85" spans="5:12" x14ac:dyDescent="0.45">
      <c r="E85" s="33">
        <v>4.0999999999999996</v>
      </c>
      <c r="F85" s="34">
        <f t="shared" si="1"/>
        <v>4.0999999999999995E-9</v>
      </c>
      <c r="G85" s="41"/>
      <c r="H85" s="14"/>
      <c r="I85" s="34"/>
      <c r="J85" s="37"/>
      <c r="K85" s="14"/>
      <c r="L85" s="34"/>
    </row>
    <row r="86" spans="5:12" x14ac:dyDescent="0.45">
      <c r="E86" s="33">
        <v>4.1500000000000004</v>
      </c>
      <c r="F86" s="34">
        <f t="shared" si="1"/>
        <v>4.1500000000000008E-9</v>
      </c>
      <c r="G86" s="41"/>
      <c r="H86" s="14"/>
      <c r="I86" s="34"/>
      <c r="J86" s="37"/>
      <c r="K86" s="14"/>
      <c r="L86" s="34"/>
    </row>
    <row r="87" spans="5:12" x14ac:dyDescent="0.45">
      <c r="E87" s="33">
        <v>4.2</v>
      </c>
      <c r="F87" s="34">
        <f t="shared" si="1"/>
        <v>4.2000000000000004E-9</v>
      </c>
      <c r="G87" s="41"/>
      <c r="H87" s="14"/>
      <c r="I87" s="34"/>
      <c r="J87" s="37"/>
      <c r="K87" s="14"/>
      <c r="L87" s="34"/>
    </row>
    <row r="88" spans="5:12" x14ac:dyDescent="0.45">
      <c r="E88" s="33">
        <v>4.25</v>
      </c>
      <c r="F88" s="34">
        <f t="shared" si="1"/>
        <v>4.25E-9</v>
      </c>
      <c r="G88" s="41"/>
      <c r="H88" s="14"/>
      <c r="I88" s="34"/>
      <c r="J88" s="37"/>
      <c r="K88" s="14"/>
      <c r="L88" s="34"/>
    </row>
    <row r="89" spans="5:12" x14ac:dyDescent="0.45">
      <c r="E89" s="33">
        <v>4.3</v>
      </c>
      <c r="F89" s="34">
        <f t="shared" si="1"/>
        <v>4.3000000000000005E-9</v>
      </c>
      <c r="G89" s="41"/>
      <c r="H89" s="14"/>
      <c r="I89" s="34"/>
      <c r="J89" s="37"/>
      <c r="K89" s="14"/>
      <c r="L89" s="34"/>
    </row>
    <row r="90" spans="5:12" x14ac:dyDescent="0.45">
      <c r="E90" s="33">
        <v>4.3499999999999996</v>
      </c>
      <c r="F90" s="34">
        <f t="shared" si="1"/>
        <v>4.3500000000000001E-9</v>
      </c>
      <c r="G90" s="41"/>
      <c r="H90" s="14"/>
      <c r="I90" s="34"/>
      <c r="J90" s="37"/>
      <c r="K90" s="14"/>
      <c r="L90" s="34"/>
    </row>
    <row r="91" spans="5:12" x14ac:dyDescent="0.45">
      <c r="E91" s="33">
        <v>4.4000000000000004</v>
      </c>
      <c r="F91" s="34">
        <f t="shared" si="1"/>
        <v>4.4000000000000005E-9</v>
      </c>
      <c r="G91" s="41"/>
      <c r="H91" s="14"/>
      <c r="I91" s="34"/>
      <c r="J91" s="37"/>
      <c r="K91" s="14"/>
      <c r="L91" s="34"/>
    </row>
    <row r="92" spans="5:12" x14ac:dyDescent="0.45">
      <c r="E92" s="33">
        <v>4.45</v>
      </c>
      <c r="F92" s="34">
        <f t="shared" si="1"/>
        <v>4.4500000000000001E-9</v>
      </c>
      <c r="G92" s="41"/>
      <c r="H92" s="14"/>
      <c r="I92" s="34"/>
      <c r="J92" s="37"/>
      <c r="K92" s="14"/>
      <c r="L92" s="34"/>
    </row>
    <row r="93" spans="5:12" x14ac:dyDescent="0.45">
      <c r="E93" s="33">
        <v>4.5</v>
      </c>
      <c r="F93" s="34">
        <f t="shared" si="1"/>
        <v>4.5000000000000006E-9</v>
      </c>
      <c r="G93" s="41"/>
      <c r="H93" s="14"/>
      <c r="I93" s="34"/>
      <c r="J93" s="37"/>
      <c r="K93" s="14"/>
      <c r="L93" s="34"/>
    </row>
    <row r="94" spans="5:12" x14ac:dyDescent="0.45">
      <c r="E94" s="33">
        <v>4.55</v>
      </c>
      <c r="F94" s="34">
        <f t="shared" si="1"/>
        <v>4.5500000000000002E-9</v>
      </c>
      <c r="G94" s="41"/>
      <c r="H94" s="14"/>
      <c r="I94" s="34"/>
      <c r="J94" s="37"/>
      <c r="K94" s="14"/>
      <c r="L94" s="34"/>
    </row>
    <row r="95" spans="5:12" x14ac:dyDescent="0.45">
      <c r="E95" s="33">
        <v>4.5999999999999996</v>
      </c>
      <c r="F95" s="34">
        <f t="shared" si="1"/>
        <v>4.5999999999999998E-9</v>
      </c>
      <c r="G95" s="41"/>
      <c r="H95" s="14"/>
      <c r="I95" s="34"/>
      <c r="J95" s="37"/>
      <c r="K95" s="14"/>
      <c r="L95" s="34"/>
    </row>
    <row r="96" spans="5:12" x14ac:dyDescent="0.45">
      <c r="E96" s="33">
        <v>4.6500000000000004</v>
      </c>
      <c r="F96" s="34">
        <f t="shared" si="1"/>
        <v>4.6500000000000003E-9</v>
      </c>
      <c r="G96" s="41"/>
      <c r="H96" s="14"/>
      <c r="I96" s="34"/>
      <c r="J96" s="37"/>
      <c r="K96" s="14"/>
      <c r="L96" s="34"/>
    </row>
    <row r="97" spans="5:12" x14ac:dyDescent="0.45">
      <c r="E97" s="33">
        <v>4.7</v>
      </c>
      <c r="F97" s="34">
        <f t="shared" si="1"/>
        <v>4.7000000000000007E-9</v>
      </c>
      <c r="G97" s="41"/>
      <c r="H97" s="14"/>
      <c r="I97" s="34"/>
      <c r="J97" s="37"/>
      <c r="K97" s="14"/>
      <c r="L97" s="34"/>
    </row>
    <row r="98" spans="5:12" x14ac:dyDescent="0.45">
      <c r="E98" s="33">
        <v>4.75</v>
      </c>
      <c r="F98" s="34">
        <f t="shared" si="1"/>
        <v>4.7500000000000003E-9</v>
      </c>
      <c r="G98" s="41"/>
      <c r="H98" s="14"/>
      <c r="I98" s="34"/>
      <c r="J98" s="37"/>
      <c r="K98" s="14"/>
      <c r="L98" s="34"/>
    </row>
    <row r="99" spans="5:12" x14ac:dyDescent="0.45">
      <c r="E99" s="33">
        <v>4.8</v>
      </c>
      <c r="F99" s="34">
        <f t="shared" si="1"/>
        <v>4.8E-9</v>
      </c>
      <c r="G99" s="41"/>
      <c r="H99" s="14"/>
      <c r="I99" s="34"/>
      <c r="J99" s="37"/>
      <c r="K99" s="14"/>
      <c r="L99" s="34"/>
    </row>
    <row r="100" spans="5:12" x14ac:dyDescent="0.45">
      <c r="E100" s="33">
        <v>4.8499999999999996</v>
      </c>
      <c r="F100" s="34">
        <f t="shared" si="1"/>
        <v>4.8499999999999996E-9</v>
      </c>
      <c r="G100" s="41"/>
      <c r="H100" s="14"/>
      <c r="I100" s="34"/>
      <c r="J100" s="37"/>
      <c r="K100" s="14"/>
      <c r="L100" s="34"/>
    </row>
    <row r="101" spans="5:12" x14ac:dyDescent="0.45">
      <c r="E101" s="33">
        <v>4.9000000000000004</v>
      </c>
      <c r="F101" s="34">
        <f t="shared" si="1"/>
        <v>4.9000000000000009E-9</v>
      </c>
      <c r="G101" s="41"/>
      <c r="H101" s="14"/>
      <c r="I101" s="34"/>
      <c r="J101" s="37"/>
      <c r="K101" s="14"/>
      <c r="L101" s="34"/>
    </row>
    <row r="102" spans="5:12" x14ac:dyDescent="0.45">
      <c r="E102" s="33">
        <v>4.95</v>
      </c>
      <c r="F102" s="34">
        <f t="shared" si="1"/>
        <v>4.9500000000000005E-9</v>
      </c>
      <c r="G102" s="41"/>
      <c r="H102" s="14"/>
      <c r="I102" s="34"/>
      <c r="J102" s="37"/>
      <c r="K102" s="14"/>
      <c r="L102" s="34"/>
    </row>
    <row r="103" spans="5:12" x14ac:dyDescent="0.45">
      <c r="E103" s="33">
        <v>5</v>
      </c>
      <c r="F103" s="34">
        <f t="shared" si="1"/>
        <v>5.0000000000000001E-9</v>
      </c>
      <c r="G103" s="41"/>
      <c r="H103" s="14"/>
      <c r="I103" s="34"/>
      <c r="J103" s="37"/>
      <c r="K103" s="14"/>
      <c r="L103" s="34"/>
    </row>
    <row r="104" spans="5:12" x14ac:dyDescent="0.45">
      <c r="E104" s="33">
        <v>5.05</v>
      </c>
      <c r="F104" s="34">
        <f t="shared" si="1"/>
        <v>5.0499999999999997E-9</v>
      </c>
      <c r="G104" s="41"/>
      <c r="H104" s="14"/>
      <c r="I104" s="34"/>
      <c r="J104" s="37"/>
      <c r="K104" s="14"/>
      <c r="L104" s="34"/>
    </row>
    <row r="105" spans="5:12" x14ac:dyDescent="0.45">
      <c r="E105" s="33">
        <v>5.0999999999999996</v>
      </c>
      <c r="F105" s="34">
        <f t="shared" si="1"/>
        <v>5.1000000000000002E-9</v>
      </c>
      <c r="G105" s="41"/>
      <c r="H105" s="14"/>
      <c r="I105" s="34"/>
      <c r="J105" s="37"/>
      <c r="K105" s="14"/>
      <c r="L105" s="34"/>
    </row>
    <row r="106" spans="5:12" x14ac:dyDescent="0.45">
      <c r="E106" s="33">
        <v>5.15</v>
      </c>
      <c r="F106" s="34">
        <f t="shared" si="1"/>
        <v>5.1500000000000006E-9</v>
      </c>
      <c r="G106" s="41"/>
      <c r="H106" s="14"/>
      <c r="I106" s="34"/>
      <c r="J106" s="37"/>
      <c r="K106" s="14"/>
      <c r="L106" s="34"/>
    </row>
    <row r="107" spans="5:12" x14ac:dyDescent="0.45">
      <c r="E107" s="33">
        <v>5.2</v>
      </c>
      <c r="F107" s="34">
        <f t="shared" si="1"/>
        <v>5.2000000000000002E-9</v>
      </c>
      <c r="G107" s="41"/>
      <c r="H107" s="14"/>
      <c r="I107" s="34"/>
      <c r="J107" s="37"/>
      <c r="K107" s="14"/>
      <c r="L107" s="34"/>
    </row>
    <row r="108" spans="5:12" x14ac:dyDescent="0.45">
      <c r="E108" s="33">
        <v>5.25</v>
      </c>
      <c r="F108" s="34">
        <f t="shared" si="1"/>
        <v>5.2500000000000007E-9</v>
      </c>
      <c r="G108" s="41"/>
      <c r="H108" s="14"/>
      <c r="I108" s="34"/>
      <c r="J108" s="37"/>
      <c r="K108" s="14"/>
      <c r="L108" s="34"/>
    </row>
    <row r="109" spans="5:12" x14ac:dyDescent="0.45">
      <c r="E109" s="33">
        <v>5.3</v>
      </c>
      <c r="F109" s="34">
        <f t="shared" si="1"/>
        <v>5.3000000000000003E-9</v>
      </c>
      <c r="G109" s="41"/>
      <c r="H109" s="14"/>
      <c r="I109" s="34"/>
      <c r="J109" s="37"/>
      <c r="K109" s="14"/>
      <c r="L109" s="34"/>
    </row>
    <row r="110" spans="5:12" x14ac:dyDescent="0.45">
      <c r="E110" s="33">
        <v>5.35</v>
      </c>
      <c r="F110" s="34">
        <f t="shared" si="1"/>
        <v>5.3499999999999999E-9</v>
      </c>
      <c r="G110" s="41"/>
      <c r="H110" s="14"/>
      <c r="I110" s="34"/>
      <c r="J110" s="37"/>
      <c r="K110" s="14"/>
      <c r="L110" s="34"/>
    </row>
    <row r="111" spans="5:12" x14ac:dyDescent="0.45">
      <c r="E111" s="33">
        <v>5.4</v>
      </c>
      <c r="F111" s="34">
        <f t="shared" si="1"/>
        <v>5.4000000000000004E-9</v>
      </c>
      <c r="G111" s="41"/>
      <c r="H111" s="14"/>
      <c r="I111" s="34"/>
      <c r="J111" s="37"/>
      <c r="K111" s="14"/>
      <c r="L111" s="34"/>
    </row>
    <row r="112" spans="5:12" x14ac:dyDescent="0.45">
      <c r="E112" s="33">
        <v>5.45</v>
      </c>
      <c r="F112" s="34">
        <f t="shared" si="1"/>
        <v>5.4500000000000008E-9</v>
      </c>
      <c r="G112" s="41"/>
      <c r="H112" s="14"/>
      <c r="I112" s="34"/>
      <c r="J112" s="37"/>
      <c r="K112" s="14"/>
      <c r="L112" s="34"/>
    </row>
    <row r="113" spans="5:12" x14ac:dyDescent="0.45">
      <c r="E113" s="33">
        <v>5.5</v>
      </c>
      <c r="F113" s="34">
        <f t="shared" si="1"/>
        <v>5.5000000000000004E-9</v>
      </c>
      <c r="G113" s="41"/>
      <c r="H113" s="14"/>
      <c r="I113" s="34"/>
      <c r="J113" s="37"/>
      <c r="K113" s="14"/>
      <c r="L113" s="34"/>
    </row>
    <row r="114" spans="5:12" x14ac:dyDescent="0.45">
      <c r="E114" s="33">
        <v>5.55</v>
      </c>
      <c r="F114" s="34">
        <f t="shared" si="1"/>
        <v>5.5500000000000001E-9</v>
      </c>
      <c r="G114" s="41"/>
      <c r="H114" s="14"/>
      <c r="I114" s="34"/>
      <c r="J114" s="37"/>
      <c r="K114" s="14"/>
      <c r="L114" s="34"/>
    </row>
    <row r="115" spans="5:12" x14ac:dyDescent="0.45">
      <c r="E115" s="33">
        <v>5.6</v>
      </c>
      <c r="F115" s="34">
        <f t="shared" si="1"/>
        <v>5.5999999999999997E-9</v>
      </c>
      <c r="G115" s="41"/>
      <c r="H115" s="14"/>
      <c r="I115" s="34"/>
      <c r="J115" s="37"/>
      <c r="K115" s="14"/>
      <c r="L115" s="34"/>
    </row>
    <row r="116" spans="5:12" x14ac:dyDescent="0.45">
      <c r="E116" s="33">
        <v>5.65</v>
      </c>
      <c r="F116" s="34">
        <f t="shared" si="1"/>
        <v>5.650000000000001E-9</v>
      </c>
      <c r="G116" s="41"/>
      <c r="H116" s="14"/>
      <c r="I116" s="34"/>
      <c r="J116" s="37"/>
      <c r="K116" s="14"/>
      <c r="L116" s="34"/>
    </row>
    <row r="117" spans="5:12" x14ac:dyDescent="0.45">
      <c r="E117" s="33">
        <v>5.7</v>
      </c>
      <c r="F117" s="34">
        <f t="shared" si="1"/>
        <v>5.7000000000000006E-9</v>
      </c>
      <c r="G117" s="41"/>
      <c r="H117" s="14"/>
      <c r="I117" s="34"/>
      <c r="J117" s="37"/>
      <c r="K117" s="14"/>
      <c r="L117" s="34"/>
    </row>
    <row r="118" spans="5:12" x14ac:dyDescent="0.45">
      <c r="E118" s="33">
        <v>5.75</v>
      </c>
      <c r="F118" s="34">
        <f t="shared" si="1"/>
        <v>5.7500000000000002E-9</v>
      </c>
      <c r="G118" s="41"/>
      <c r="H118" s="14"/>
      <c r="I118" s="34"/>
      <c r="J118" s="37"/>
      <c r="K118" s="14"/>
      <c r="L118" s="34"/>
    </row>
    <row r="119" spans="5:12" x14ac:dyDescent="0.45">
      <c r="E119" s="33">
        <v>5.8</v>
      </c>
      <c r="F119" s="34">
        <f t="shared" si="1"/>
        <v>5.7999999999999998E-9</v>
      </c>
      <c r="G119" s="41"/>
      <c r="H119" s="14"/>
      <c r="I119" s="34"/>
      <c r="J119" s="37"/>
      <c r="K119" s="14"/>
      <c r="L119" s="34"/>
    </row>
    <row r="120" spans="5:12" x14ac:dyDescent="0.45">
      <c r="E120" s="33">
        <v>5.85</v>
      </c>
      <c r="F120" s="34">
        <f t="shared" si="1"/>
        <v>5.8500000000000003E-9</v>
      </c>
      <c r="G120" s="41"/>
      <c r="H120" s="14"/>
      <c r="I120" s="34"/>
      <c r="J120" s="37"/>
      <c r="K120" s="14"/>
      <c r="L120" s="34"/>
    </row>
    <row r="121" spans="5:12" x14ac:dyDescent="0.45">
      <c r="E121" s="33">
        <v>5.9</v>
      </c>
      <c r="F121" s="34">
        <f t="shared" si="1"/>
        <v>5.9000000000000007E-9</v>
      </c>
      <c r="G121" s="41"/>
      <c r="H121" s="14"/>
      <c r="I121" s="34"/>
      <c r="J121" s="37"/>
      <c r="K121" s="14"/>
      <c r="L121" s="34"/>
    </row>
    <row r="122" spans="5:12" x14ac:dyDescent="0.45">
      <c r="E122" s="33">
        <v>5.95</v>
      </c>
      <c r="F122" s="34">
        <f t="shared" si="1"/>
        <v>5.9500000000000003E-9</v>
      </c>
      <c r="G122" s="41"/>
      <c r="H122" s="14"/>
      <c r="I122" s="34"/>
      <c r="J122" s="37"/>
      <c r="K122" s="14"/>
      <c r="L122" s="34"/>
    </row>
    <row r="123" spans="5:12" x14ac:dyDescent="0.45">
      <c r="E123" s="33">
        <v>6</v>
      </c>
      <c r="F123" s="34">
        <f t="shared" si="1"/>
        <v>6.0000000000000008E-9</v>
      </c>
      <c r="G123" s="41"/>
      <c r="H123" s="14"/>
      <c r="I123" s="34"/>
      <c r="J123" s="37"/>
      <c r="K123" s="14"/>
      <c r="L123" s="34"/>
    </row>
    <row r="124" spans="5:12" x14ac:dyDescent="0.45">
      <c r="E124" s="33">
        <v>6.05</v>
      </c>
      <c r="F124" s="34">
        <f t="shared" si="1"/>
        <v>6.0500000000000004E-9</v>
      </c>
      <c r="G124" s="41"/>
      <c r="H124" s="14"/>
      <c r="I124" s="34"/>
      <c r="J124" s="37"/>
      <c r="K124" s="14"/>
      <c r="L124" s="34"/>
    </row>
    <row r="125" spans="5:12" x14ac:dyDescent="0.45">
      <c r="E125" s="33">
        <v>6.1</v>
      </c>
      <c r="F125" s="34">
        <f t="shared" si="1"/>
        <v>6.1E-9</v>
      </c>
      <c r="G125" s="41"/>
      <c r="H125" s="14"/>
      <c r="I125" s="34"/>
      <c r="J125" s="37"/>
      <c r="K125" s="14"/>
      <c r="L125" s="34"/>
    </row>
    <row r="126" spans="5:12" x14ac:dyDescent="0.45">
      <c r="E126" s="33">
        <v>6.15</v>
      </c>
      <c r="F126" s="34">
        <f t="shared" si="1"/>
        <v>6.1500000000000005E-9</v>
      </c>
      <c r="G126" s="41"/>
      <c r="H126" s="14"/>
      <c r="I126" s="34"/>
      <c r="J126" s="37"/>
      <c r="K126" s="14"/>
      <c r="L126" s="34"/>
    </row>
    <row r="127" spans="5:12" x14ac:dyDescent="0.45">
      <c r="E127" s="33">
        <v>6.2</v>
      </c>
      <c r="F127" s="34">
        <f t="shared" si="1"/>
        <v>6.2000000000000009E-9</v>
      </c>
      <c r="G127" s="41"/>
      <c r="H127" s="14"/>
      <c r="I127" s="34"/>
      <c r="J127" s="37"/>
      <c r="K127" s="14"/>
      <c r="L127" s="34"/>
    </row>
    <row r="128" spans="5:12" x14ac:dyDescent="0.45">
      <c r="E128" s="33">
        <v>6.25</v>
      </c>
      <c r="F128" s="34">
        <f t="shared" si="1"/>
        <v>6.2500000000000005E-9</v>
      </c>
      <c r="G128" s="41"/>
      <c r="H128" s="14"/>
      <c r="I128" s="34"/>
      <c r="J128" s="37"/>
      <c r="K128" s="14"/>
      <c r="L128" s="34"/>
    </row>
    <row r="129" spans="5:12" x14ac:dyDescent="0.45">
      <c r="E129" s="33">
        <v>6.3</v>
      </c>
      <c r="F129" s="34">
        <f t="shared" si="1"/>
        <v>6.3000000000000002E-9</v>
      </c>
      <c r="G129" s="41"/>
      <c r="H129" s="14"/>
      <c r="I129" s="34"/>
      <c r="J129" s="37"/>
      <c r="K129" s="14"/>
      <c r="L129" s="34"/>
    </row>
    <row r="130" spans="5:12" x14ac:dyDescent="0.45">
      <c r="E130" s="33">
        <v>6.35</v>
      </c>
      <c r="F130" s="34">
        <f t="shared" si="1"/>
        <v>6.3499999999999998E-9</v>
      </c>
      <c r="G130" s="41"/>
      <c r="H130" s="14"/>
      <c r="I130" s="34"/>
      <c r="J130" s="37"/>
      <c r="K130" s="14"/>
      <c r="L130" s="34"/>
    </row>
    <row r="131" spans="5:12" x14ac:dyDescent="0.45">
      <c r="E131" s="33">
        <v>6.4</v>
      </c>
      <c r="F131" s="34">
        <f t="shared" si="1"/>
        <v>6.4000000000000011E-9</v>
      </c>
      <c r="G131" s="41"/>
      <c r="H131" s="14"/>
      <c r="I131" s="34"/>
      <c r="J131" s="37"/>
      <c r="K131" s="14"/>
      <c r="L131" s="34"/>
    </row>
    <row r="132" spans="5:12" x14ac:dyDescent="0.45">
      <c r="E132" s="33">
        <v>6.45</v>
      </c>
      <c r="F132" s="34">
        <f t="shared" ref="F132:F195" si="2">E132*0.000000001</f>
        <v>6.4500000000000007E-9</v>
      </c>
      <c r="G132" s="41"/>
      <c r="H132" s="14"/>
      <c r="I132" s="34"/>
      <c r="J132" s="37"/>
      <c r="K132" s="14"/>
      <c r="L132" s="34"/>
    </row>
    <row r="133" spans="5:12" x14ac:dyDescent="0.45">
      <c r="E133" s="33">
        <v>6.5</v>
      </c>
      <c r="F133" s="34">
        <f t="shared" si="2"/>
        <v>6.5000000000000003E-9</v>
      </c>
      <c r="G133" s="41"/>
      <c r="H133" s="14"/>
      <c r="I133" s="34"/>
      <c r="J133" s="37"/>
      <c r="K133" s="14"/>
      <c r="L133" s="34"/>
    </row>
    <row r="134" spans="5:12" x14ac:dyDescent="0.45">
      <c r="E134" s="33">
        <v>6.55</v>
      </c>
      <c r="F134" s="34">
        <f t="shared" si="2"/>
        <v>6.5499999999999999E-9</v>
      </c>
      <c r="G134" s="41"/>
      <c r="H134" s="14"/>
      <c r="I134" s="34"/>
      <c r="J134" s="37"/>
      <c r="K134" s="14"/>
      <c r="L134" s="34"/>
    </row>
    <row r="135" spans="5:12" x14ac:dyDescent="0.45">
      <c r="E135" s="33">
        <v>6.6</v>
      </c>
      <c r="F135" s="34">
        <f t="shared" si="2"/>
        <v>6.6000000000000004E-9</v>
      </c>
      <c r="G135" s="41"/>
      <c r="H135" s="14"/>
      <c r="I135" s="34"/>
      <c r="J135" s="37"/>
      <c r="K135" s="14"/>
      <c r="L135" s="34"/>
    </row>
    <row r="136" spans="5:12" x14ac:dyDescent="0.45">
      <c r="E136" s="33">
        <v>6.65</v>
      </c>
      <c r="F136" s="34">
        <f t="shared" si="2"/>
        <v>6.6500000000000008E-9</v>
      </c>
      <c r="G136" s="41"/>
      <c r="H136" s="14"/>
      <c r="I136" s="34"/>
      <c r="J136" s="37"/>
      <c r="K136" s="14"/>
      <c r="L136" s="34"/>
    </row>
    <row r="137" spans="5:12" x14ac:dyDescent="0.45">
      <c r="E137" s="33">
        <v>6.7</v>
      </c>
      <c r="F137" s="34">
        <f t="shared" si="2"/>
        <v>6.7000000000000004E-9</v>
      </c>
      <c r="G137" s="41"/>
      <c r="H137" s="14"/>
      <c r="I137" s="34"/>
      <c r="J137" s="37"/>
      <c r="K137" s="14"/>
      <c r="L137" s="34"/>
    </row>
    <row r="138" spans="5:12" x14ac:dyDescent="0.45">
      <c r="E138" s="33">
        <v>6.75</v>
      </c>
      <c r="F138" s="34">
        <f t="shared" si="2"/>
        <v>6.7500000000000001E-9</v>
      </c>
      <c r="G138" s="41"/>
      <c r="H138" s="14"/>
      <c r="I138" s="34"/>
      <c r="J138" s="37"/>
      <c r="K138" s="14"/>
      <c r="L138" s="34"/>
    </row>
    <row r="139" spans="5:12" x14ac:dyDescent="0.45">
      <c r="E139" s="33">
        <v>6.8</v>
      </c>
      <c r="F139" s="34">
        <f t="shared" si="2"/>
        <v>6.8000000000000005E-9</v>
      </c>
      <c r="G139" s="41"/>
      <c r="H139" s="14"/>
      <c r="I139" s="34"/>
      <c r="J139" s="37"/>
      <c r="K139" s="14"/>
      <c r="L139" s="34"/>
    </row>
    <row r="140" spans="5:12" x14ac:dyDescent="0.45">
      <c r="E140" s="33">
        <v>6.85</v>
      </c>
      <c r="F140" s="34">
        <f t="shared" si="2"/>
        <v>6.8500000000000001E-9</v>
      </c>
      <c r="G140" s="41"/>
      <c r="H140" s="14"/>
      <c r="I140" s="34"/>
      <c r="J140" s="37"/>
      <c r="K140" s="14"/>
      <c r="L140" s="34"/>
    </row>
    <row r="141" spans="5:12" x14ac:dyDescent="0.45">
      <c r="E141" s="33">
        <v>6.9</v>
      </c>
      <c r="F141" s="34">
        <f t="shared" si="2"/>
        <v>6.9000000000000006E-9</v>
      </c>
      <c r="G141" s="41"/>
      <c r="H141" s="14"/>
      <c r="I141" s="34"/>
      <c r="J141" s="37"/>
      <c r="K141" s="14"/>
      <c r="L141" s="34"/>
    </row>
    <row r="142" spans="5:12" x14ac:dyDescent="0.45">
      <c r="E142" s="33">
        <v>6.95</v>
      </c>
      <c r="F142" s="34">
        <f t="shared" si="2"/>
        <v>6.950000000000001E-9</v>
      </c>
      <c r="G142" s="41"/>
      <c r="H142" s="14"/>
      <c r="I142" s="34"/>
      <c r="J142" s="37"/>
      <c r="K142" s="14"/>
      <c r="L142" s="34"/>
    </row>
    <row r="143" spans="5:12" x14ac:dyDescent="0.45">
      <c r="E143" s="33">
        <v>7</v>
      </c>
      <c r="F143" s="34">
        <f t="shared" si="2"/>
        <v>7.0000000000000006E-9</v>
      </c>
      <c r="G143" s="41"/>
      <c r="H143" s="14"/>
      <c r="I143" s="34"/>
      <c r="J143" s="37"/>
      <c r="K143" s="14"/>
      <c r="L143" s="34"/>
    </row>
    <row r="144" spans="5:12" x14ac:dyDescent="0.45">
      <c r="E144" s="33">
        <v>7.05</v>
      </c>
      <c r="F144" s="34">
        <f t="shared" si="2"/>
        <v>7.0500000000000003E-9</v>
      </c>
      <c r="G144" s="41"/>
      <c r="H144" s="14"/>
      <c r="I144" s="34"/>
      <c r="J144" s="37"/>
      <c r="K144" s="14"/>
      <c r="L144" s="34"/>
    </row>
    <row r="145" spans="5:12" x14ac:dyDescent="0.45">
      <c r="E145" s="33">
        <v>7.1</v>
      </c>
      <c r="F145" s="34">
        <f t="shared" si="2"/>
        <v>7.0999999999999999E-9</v>
      </c>
      <c r="G145" s="41"/>
      <c r="H145" s="14"/>
      <c r="I145" s="34"/>
      <c r="J145" s="37"/>
      <c r="K145" s="14"/>
      <c r="L145" s="34"/>
    </row>
    <row r="146" spans="5:12" x14ac:dyDescent="0.45">
      <c r="E146" s="33">
        <v>7.15</v>
      </c>
      <c r="F146" s="34">
        <f t="shared" si="2"/>
        <v>7.1500000000000012E-9</v>
      </c>
      <c r="G146" s="41"/>
      <c r="H146" s="14"/>
      <c r="I146" s="34"/>
      <c r="J146" s="37"/>
      <c r="K146" s="14"/>
      <c r="L146" s="34"/>
    </row>
    <row r="147" spans="5:12" x14ac:dyDescent="0.45">
      <c r="E147" s="33">
        <v>7.2</v>
      </c>
      <c r="F147" s="34">
        <f t="shared" si="2"/>
        <v>7.2000000000000008E-9</v>
      </c>
      <c r="G147" s="41"/>
      <c r="H147" s="14"/>
      <c r="I147" s="34"/>
      <c r="J147" s="37"/>
      <c r="K147" s="14"/>
      <c r="L147" s="34"/>
    </row>
    <row r="148" spans="5:12" x14ac:dyDescent="0.45">
      <c r="E148" s="33">
        <v>7.25</v>
      </c>
      <c r="F148" s="34">
        <f t="shared" si="2"/>
        <v>7.2500000000000004E-9</v>
      </c>
      <c r="G148" s="41"/>
      <c r="H148" s="14"/>
      <c r="I148" s="34"/>
      <c r="J148" s="37"/>
      <c r="K148" s="14"/>
      <c r="L148" s="34"/>
    </row>
    <row r="149" spans="5:12" x14ac:dyDescent="0.45">
      <c r="E149" s="33">
        <v>7.3</v>
      </c>
      <c r="F149" s="34">
        <f t="shared" si="2"/>
        <v>7.3E-9</v>
      </c>
      <c r="G149" s="41"/>
      <c r="H149" s="14"/>
      <c r="I149" s="34"/>
      <c r="J149" s="37"/>
      <c r="K149" s="14"/>
      <c r="L149" s="34"/>
    </row>
    <row r="150" spans="5:12" x14ac:dyDescent="0.45">
      <c r="E150" s="33">
        <v>7.35</v>
      </c>
      <c r="F150" s="34">
        <f t="shared" si="2"/>
        <v>7.3500000000000005E-9</v>
      </c>
      <c r="G150" s="41"/>
      <c r="H150" s="14"/>
      <c r="I150" s="34"/>
      <c r="J150" s="37"/>
      <c r="K150" s="14"/>
      <c r="L150" s="34"/>
    </row>
    <row r="151" spans="5:12" x14ac:dyDescent="0.45">
      <c r="E151" s="33">
        <v>7.4</v>
      </c>
      <c r="F151" s="34">
        <f t="shared" si="2"/>
        <v>7.4000000000000009E-9</v>
      </c>
      <c r="G151" s="41"/>
      <c r="H151" s="14"/>
      <c r="I151" s="34"/>
      <c r="J151" s="37"/>
      <c r="K151" s="14"/>
      <c r="L151" s="34"/>
    </row>
    <row r="152" spans="5:12" x14ac:dyDescent="0.45">
      <c r="E152" s="33">
        <v>7.45</v>
      </c>
      <c r="F152" s="34">
        <f t="shared" si="2"/>
        <v>7.4500000000000005E-9</v>
      </c>
      <c r="G152" s="41"/>
      <c r="H152" s="14"/>
      <c r="I152" s="34"/>
      <c r="J152" s="37"/>
      <c r="K152" s="14"/>
      <c r="L152" s="34"/>
    </row>
    <row r="153" spans="5:12" x14ac:dyDescent="0.45">
      <c r="E153" s="33">
        <v>7.5</v>
      </c>
      <c r="F153" s="34">
        <f t="shared" si="2"/>
        <v>7.500000000000001E-9</v>
      </c>
      <c r="G153" s="41"/>
      <c r="H153" s="14"/>
      <c r="I153" s="34"/>
      <c r="J153" s="37"/>
      <c r="K153" s="14"/>
      <c r="L153" s="34"/>
    </row>
    <row r="154" spans="5:12" x14ac:dyDescent="0.45">
      <c r="E154" s="33">
        <v>7.55</v>
      </c>
      <c r="F154" s="34">
        <f t="shared" si="2"/>
        <v>7.5499999999999998E-9</v>
      </c>
      <c r="G154" s="41"/>
      <c r="H154" s="14"/>
      <c r="I154" s="34"/>
      <c r="J154" s="37"/>
      <c r="K154" s="14"/>
      <c r="L154" s="34"/>
    </row>
    <row r="155" spans="5:12" x14ac:dyDescent="0.45">
      <c r="E155" s="33">
        <v>7.6</v>
      </c>
      <c r="F155" s="34">
        <f t="shared" si="2"/>
        <v>7.6000000000000002E-9</v>
      </c>
      <c r="G155" s="41"/>
      <c r="H155" s="14"/>
      <c r="I155" s="34"/>
      <c r="J155" s="37"/>
      <c r="K155" s="14"/>
      <c r="L155" s="34"/>
    </row>
    <row r="156" spans="5:12" x14ac:dyDescent="0.45">
      <c r="E156" s="33">
        <v>7.65</v>
      </c>
      <c r="F156" s="34">
        <f t="shared" si="2"/>
        <v>7.6500000000000007E-9</v>
      </c>
      <c r="G156" s="41"/>
      <c r="H156" s="14"/>
      <c r="I156" s="34"/>
      <c r="J156" s="37"/>
      <c r="K156" s="14"/>
      <c r="L156" s="34"/>
    </row>
    <row r="157" spans="5:12" x14ac:dyDescent="0.45">
      <c r="E157" s="33">
        <v>7.7</v>
      </c>
      <c r="F157" s="34">
        <f t="shared" si="2"/>
        <v>7.7000000000000011E-9</v>
      </c>
      <c r="G157" s="41"/>
      <c r="H157" s="14"/>
      <c r="I157" s="34"/>
      <c r="J157" s="37"/>
      <c r="K157" s="14"/>
      <c r="L157" s="34"/>
    </row>
    <row r="158" spans="5:12" x14ac:dyDescent="0.45">
      <c r="E158" s="33">
        <v>7.75</v>
      </c>
      <c r="F158" s="34">
        <f t="shared" si="2"/>
        <v>7.7499999999999999E-9</v>
      </c>
      <c r="G158" s="41"/>
      <c r="H158" s="14"/>
      <c r="I158" s="34"/>
      <c r="J158" s="37"/>
      <c r="K158" s="14"/>
      <c r="L158" s="34"/>
    </row>
    <row r="159" spans="5:12" x14ac:dyDescent="0.45">
      <c r="E159" s="33">
        <v>7.8</v>
      </c>
      <c r="F159" s="34">
        <f t="shared" si="2"/>
        <v>7.8000000000000004E-9</v>
      </c>
      <c r="G159" s="41"/>
      <c r="H159" s="14"/>
      <c r="I159" s="34"/>
      <c r="J159" s="37"/>
      <c r="K159" s="14"/>
      <c r="L159" s="34"/>
    </row>
    <row r="160" spans="5:12" x14ac:dyDescent="0.45">
      <c r="E160" s="33">
        <v>7.85</v>
      </c>
      <c r="F160" s="34">
        <f t="shared" si="2"/>
        <v>7.8500000000000008E-9</v>
      </c>
      <c r="G160" s="41"/>
      <c r="H160" s="14"/>
      <c r="I160" s="34"/>
      <c r="J160" s="37"/>
      <c r="K160" s="14"/>
      <c r="L160" s="34"/>
    </row>
    <row r="161" spans="5:12" x14ac:dyDescent="0.45">
      <c r="E161" s="33">
        <v>7.9</v>
      </c>
      <c r="F161" s="34">
        <f t="shared" si="2"/>
        <v>7.9000000000000013E-9</v>
      </c>
      <c r="G161" s="41"/>
      <c r="H161" s="14"/>
      <c r="I161" s="34"/>
      <c r="J161" s="37"/>
      <c r="K161" s="14"/>
      <c r="L161" s="34"/>
    </row>
    <row r="162" spans="5:12" x14ac:dyDescent="0.45">
      <c r="E162" s="33">
        <v>7.95</v>
      </c>
      <c r="F162" s="34">
        <f t="shared" si="2"/>
        <v>7.9500000000000001E-9</v>
      </c>
      <c r="G162" s="41"/>
      <c r="H162" s="14"/>
      <c r="I162" s="34"/>
      <c r="J162" s="37"/>
      <c r="K162" s="14"/>
      <c r="L162" s="34"/>
    </row>
    <row r="163" spans="5:12" x14ac:dyDescent="0.45">
      <c r="E163" s="33">
        <v>8</v>
      </c>
      <c r="F163" s="34">
        <f t="shared" si="2"/>
        <v>8.0000000000000005E-9</v>
      </c>
      <c r="G163" s="41"/>
      <c r="H163" s="14"/>
      <c r="I163" s="34"/>
      <c r="J163" s="37"/>
      <c r="K163" s="14"/>
      <c r="L163" s="34"/>
    </row>
    <row r="164" spans="5:12" x14ac:dyDescent="0.45">
      <c r="E164" s="33">
        <v>8.0500000000000007</v>
      </c>
      <c r="F164" s="34">
        <f t="shared" si="2"/>
        <v>8.0500000000000009E-9</v>
      </c>
      <c r="G164" s="41"/>
      <c r="H164" s="14"/>
      <c r="I164" s="34"/>
      <c r="J164" s="37"/>
      <c r="K164" s="14"/>
      <c r="L164" s="34"/>
    </row>
    <row r="165" spans="5:12" x14ac:dyDescent="0.45">
      <c r="E165" s="33">
        <v>8.1</v>
      </c>
      <c r="F165" s="34">
        <f t="shared" si="2"/>
        <v>8.0999999999999997E-9</v>
      </c>
      <c r="G165" s="41"/>
      <c r="H165" s="14"/>
      <c r="I165" s="34"/>
      <c r="J165" s="37"/>
      <c r="K165" s="14"/>
      <c r="L165" s="34"/>
    </row>
    <row r="166" spans="5:12" x14ac:dyDescent="0.45">
      <c r="E166" s="33">
        <v>8.15</v>
      </c>
      <c r="F166" s="34">
        <f t="shared" si="2"/>
        <v>8.1500000000000002E-9</v>
      </c>
      <c r="G166" s="41"/>
      <c r="H166" s="14"/>
      <c r="I166" s="34"/>
      <c r="J166" s="37"/>
      <c r="K166" s="14"/>
      <c r="L166" s="34"/>
    </row>
    <row r="167" spans="5:12" x14ac:dyDescent="0.45">
      <c r="E167" s="33">
        <v>8.1999999999999993</v>
      </c>
      <c r="F167" s="34">
        <f t="shared" si="2"/>
        <v>8.199999999999999E-9</v>
      </c>
      <c r="G167" s="41"/>
      <c r="H167" s="14"/>
      <c r="I167" s="34"/>
      <c r="J167" s="37"/>
      <c r="K167" s="14"/>
      <c r="L167" s="34"/>
    </row>
    <row r="168" spans="5:12" x14ac:dyDescent="0.45">
      <c r="E168" s="33">
        <v>8.25</v>
      </c>
      <c r="F168" s="34">
        <f t="shared" si="2"/>
        <v>8.2500000000000011E-9</v>
      </c>
      <c r="G168" s="41"/>
      <c r="H168" s="14"/>
      <c r="I168" s="34"/>
      <c r="J168" s="37"/>
      <c r="K168" s="14"/>
      <c r="L168" s="34"/>
    </row>
    <row r="169" spans="5:12" x14ac:dyDescent="0.45">
      <c r="E169" s="33">
        <v>8.3000000000000007</v>
      </c>
      <c r="F169" s="34">
        <f t="shared" si="2"/>
        <v>8.3000000000000015E-9</v>
      </c>
      <c r="G169" s="41"/>
      <c r="H169" s="14"/>
      <c r="I169" s="34"/>
      <c r="J169" s="37"/>
      <c r="K169" s="14"/>
      <c r="L169" s="34"/>
    </row>
    <row r="170" spans="5:12" x14ac:dyDescent="0.45">
      <c r="E170" s="33">
        <v>8.35</v>
      </c>
      <c r="F170" s="34">
        <f t="shared" si="2"/>
        <v>8.3500000000000003E-9</v>
      </c>
      <c r="G170" s="41"/>
      <c r="H170" s="14"/>
      <c r="I170" s="34"/>
      <c r="J170" s="37"/>
      <c r="K170" s="14"/>
      <c r="L170" s="34"/>
    </row>
    <row r="171" spans="5:12" x14ac:dyDescent="0.45">
      <c r="E171" s="33">
        <v>8.4</v>
      </c>
      <c r="F171" s="34">
        <f t="shared" si="2"/>
        <v>8.4000000000000008E-9</v>
      </c>
      <c r="G171" s="41"/>
      <c r="H171" s="14"/>
      <c r="I171" s="34"/>
      <c r="J171" s="37"/>
      <c r="K171" s="14"/>
      <c r="L171" s="34"/>
    </row>
    <row r="172" spans="5:12" x14ac:dyDescent="0.45">
      <c r="E172" s="33">
        <v>8.4499999999999993</v>
      </c>
      <c r="F172" s="34">
        <f t="shared" si="2"/>
        <v>8.4499999999999996E-9</v>
      </c>
      <c r="G172" s="41"/>
      <c r="H172" s="14"/>
      <c r="I172" s="34"/>
      <c r="J172" s="37"/>
      <c r="K172" s="14"/>
      <c r="L172" s="34"/>
    </row>
    <row r="173" spans="5:12" x14ac:dyDescent="0.45">
      <c r="E173" s="33">
        <v>8.5</v>
      </c>
      <c r="F173" s="34">
        <f t="shared" si="2"/>
        <v>8.5E-9</v>
      </c>
      <c r="G173" s="41"/>
      <c r="H173" s="14"/>
      <c r="I173" s="34"/>
      <c r="J173" s="37"/>
      <c r="K173" s="14"/>
      <c r="L173" s="34"/>
    </row>
    <row r="174" spans="5:12" x14ac:dyDescent="0.45">
      <c r="E174" s="33">
        <v>8.5500000000000007</v>
      </c>
      <c r="F174" s="34">
        <f t="shared" si="2"/>
        <v>8.5500000000000005E-9</v>
      </c>
      <c r="G174" s="41"/>
      <c r="H174" s="14"/>
      <c r="I174" s="34"/>
      <c r="J174" s="37"/>
      <c r="K174" s="14"/>
      <c r="L174" s="34"/>
    </row>
    <row r="175" spans="5:12" x14ac:dyDescent="0.45">
      <c r="E175" s="33">
        <v>8.6</v>
      </c>
      <c r="F175" s="34">
        <f t="shared" si="2"/>
        <v>8.6000000000000009E-9</v>
      </c>
      <c r="G175" s="41"/>
      <c r="H175" s="14"/>
      <c r="I175" s="34"/>
      <c r="J175" s="37"/>
      <c r="K175" s="14"/>
      <c r="L175" s="34"/>
    </row>
    <row r="176" spans="5:12" x14ac:dyDescent="0.45">
      <c r="E176" s="33">
        <v>8.65</v>
      </c>
      <c r="F176" s="34">
        <f t="shared" si="2"/>
        <v>8.6500000000000014E-9</v>
      </c>
      <c r="G176" s="41"/>
      <c r="H176" s="14"/>
      <c r="I176" s="34"/>
      <c r="J176" s="37"/>
      <c r="K176" s="14"/>
      <c r="L176" s="34"/>
    </row>
    <row r="177" spans="5:12" x14ac:dyDescent="0.45">
      <c r="E177" s="33">
        <v>8.6999999999999993</v>
      </c>
      <c r="F177" s="34">
        <f t="shared" si="2"/>
        <v>8.7000000000000001E-9</v>
      </c>
      <c r="G177" s="41"/>
      <c r="H177" s="14"/>
      <c r="I177" s="34"/>
      <c r="J177" s="37"/>
      <c r="K177" s="14"/>
      <c r="L177" s="34"/>
    </row>
    <row r="178" spans="5:12" x14ac:dyDescent="0.45">
      <c r="E178" s="33">
        <v>8.75</v>
      </c>
      <c r="F178" s="34">
        <f t="shared" si="2"/>
        <v>8.7500000000000006E-9</v>
      </c>
      <c r="G178" s="41"/>
      <c r="H178" s="14"/>
      <c r="I178" s="34"/>
      <c r="J178" s="37"/>
      <c r="K178" s="14"/>
      <c r="L178" s="34"/>
    </row>
    <row r="179" spans="5:12" x14ac:dyDescent="0.45">
      <c r="E179" s="33">
        <v>8.8000000000000007</v>
      </c>
      <c r="F179" s="34">
        <f t="shared" si="2"/>
        <v>8.800000000000001E-9</v>
      </c>
      <c r="G179" s="41"/>
      <c r="H179" s="14"/>
      <c r="I179" s="34"/>
      <c r="J179" s="37"/>
      <c r="K179" s="14"/>
      <c r="L179" s="34"/>
    </row>
    <row r="180" spans="5:12" x14ac:dyDescent="0.45">
      <c r="E180" s="33">
        <v>8.85</v>
      </c>
      <c r="F180" s="34">
        <f t="shared" si="2"/>
        <v>8.8499999999999998E-9</v>
      </c>
      <c r="G180" s="41"/>
      <c r="H180" s="14"/>
      <c r="I180" s="34"/>
      <c r="J180" s="37"/>
      <c r="K180" s="14"/>
      <c r="L180" s="34"/>
    </row>
    <row r="181" spans="5:12" x14ac:dyDescent="0.45">
      <c r="E181" s="33">
        <v>8.9</v>
      </c>
      <c r="F181" s="34">
        <f t="shared" si="2"/>
        <v>8.9000000000000003E-9</v>
      </c>
      <c r="G181" s="41"/>
      <c r="H181" s="14"/>
      <c r="I181" s="34"/>
      <c r="J181" s="37"/>
      <c r="K181" s="14"/>
      <c r="L181" s="34"/>
    </row>
    <row r="182" spans="5:12" x14ac:dyDescent="0.45">
      <c r="E182" s="33">
        <v>8.9499999999999993</v>
      </c>
      <c r="F182" s="34">
        <f t="shared" si="2"/>
        <v>8.9499999999999991E-9</v>
      </c>
      <c r="G182" s="41"/>
      <c r="H182" s="14"/>
      <c r="I182" s="34"/>
      <c r="J182" s="37"/>
      <c r="K182" s="14"/>
      <c r="L182" s="34"/>
    </row>
    <row r="183" spans="5:12" x14ac:dyDescent="0.45">
      <c r="E183" s="33">
        <v>9</v>
      </c>
      <c r="F183" s="34">
        <f t="shared" si="2"/>
        <v>9.0000000000000012E-9</v>
      </c>
      <c r="G183" s="41"/>
      <c r="H183" s="14"/>
      <c r="I183" s="34"/>
      <c r="J183" s="37"/>
      <c r="K183" s="14"/>
      <c r="L183" s="34"/>
    </row>
    <row r="184" spans="5:12" x14ac:dyDescent="0.45">
      <c r="E184" s="33">
        <v>9.0500000000000007</v>
      </c>
      <c r="F184" s="34">
        <f t="shared" si="2"/>
        <v>9.0500000000000016E-9</v>
      </c>
      <c r="G184" s="41"/>
      <c r="H184" s="14"/>
      <c r="I184" s="34"/>
      <c r="J184" s="37"/>
      <c r="K184" s="14"/>
      <c r="L184" s="34"/>
    </row>
    <row r="185" spans="5:12" x14ac:dyDescent="0.45">
      <c r="E185" s="33">
        <v>9.1</v>
      </c>
      <c r="F185" s="34">
        <f t="shared" si="2"/>
        <v>9.1000000000000004E-9</v>
      </c>
      <c r="G185" s="41"/>
      <c r="H185" s="14"/>
      <c r="I185" s="34"/>
      <c r="J185" s="37"/>
      <c r="K185" s="14"/>
      <c r="L185" s="34"/>
    </row>
    <row r="186" spans="5:12" x14ac:dyDescent="0.45">
      <c r="E186" s="33">
        <v>9.15</v>
      </c>
      <c r="F186" s="34">
        <f t="shared" si="2"/>
        <v>9.1500000000000009E-9</v>
      </c>
      <c r="G186" s="41"/>
      <c r="H186" s="14"/>
      <c r="I186" s="34"/>
      <c r="J186" s="37"/>
      <c r="K186" s="14"/>
      <c r="L186" s="34"/>
    </row>
    <row r="187" spans="5:12" x14ac:dyDescent="0.45">
      <c r="E187" s="33">
        <v>9.1999999999999993</v>
      </c>
      <c r="F187" s="34">
        <f t="shared" si="2"/>
        <v>9.1999999999999997E-9</v>
      </c>
      <c r="G187" s="41"/>
      <c r="H187" s="14"/>
      <c r="I187" s="34"/>
      <c r="J187" s="37"/>
      <c r="K187" s="14"/>
      <c r="L187" s="34"/>
    </row>
    <row r="188" spans="5:12" x14ac:dyDescent="0.45">
      <c r="E188" s="33">
        <v>9.25</v>
      </c>
      <c r="F188" s="34">
        <f t="shared" si="2"/>
        <v>9.2500000000000001E-9</v>
      </c>
      <c r="G188" s="41"/>
      <c r="H188" s="14"/>
      <c r="I188" s="34"/>
      <c r="J188" s="37"/>
      <c r="K188" s="14"/>
      <c r="L188" s="34"/>
    </row>
    <row r="189" spans="5:12" x14ac:dyDescent="0.45">
      <c r="E189" s="33">
        <v>9.3000000000000007</v>
      </c>
      <c r="F189" s="34">
        <f t="shared" si="2"/>
        <v>9.3000000000000006E-9</v>
      </c>
      <c r="G189" s="41"/>
      <c r="H189" s="14"/>
      <c r="I189" s="34"/>
      <c r="J189" s="37"/>
      <c r="K189" s="14"/>
      <c r="L189" s="34"/>
    </row>
    <row r="190" spans="5:12" x14ac:dyDescent="0.45">
      <c r="E190" s="33">
        <v>9.35</v>
      </c>
      <c r="F190" s="34">
        <f t="shared" si="2"/>
        <v>9.350000000000001E-9</v>
      </c>
      <c r="G190" s="41"/>
      <c r="H190" s="14"/>
      <c r="I190" s="34"/>
      <c r="J190" s="37"/>
      <c r="K190" s="14"/>
      <c r="L190" s="34"/>
    </row>
    <row r="191" spans="5:12" x14ac:dyDescent="0.45">
      <c r="E191" s="33">
        <v>9.4</v>
      </c>
      <c r="F191" s="34">
        <f t="shared" si="2"/>
        <v>9.4000000000000015E-9</v>
      </c>
      <c r="G191" s="41"/>
      <c r="H191" s="14"/>
      <c r="I191" s="34"/>
      <c r="J191" s="37"/>
      <c r="K191" s="14"/>
      <c r="L191" s="34"/>
    </row>
    <row r="192" spans="5:12" x14ac:dyDescent="0.45">
      <c r="E192" s="33">
        <v>9.4499999999999993</v>
      </c>
      <c r="F192" s="34">
        <f t="shared" si="2"/>
        <v>9.4500000000000002E-9</v>
      </c>
      <c r="G192" s="41"/>
      <c r="H192" s="14"/>
      <c r="I192" s="34"/>
      <c r="J192" s="37"/>
      <c r="K192" s="14"/>
      <c r="L192" s="34"/>
    </row>
    <row r="193" spans="5:12" x14ac:dyDescent="0.45">
      <c r="E193" s="33">
        <v>9.5</v>
      </c>
      <c r="F193" s="34">
        <f t="shared" si="2"/>
        <v>9.5000000000000007E-9</v>
      </c>
      <c r="G193" s="41"/>
      <c r="H193" s="14"/>
      <c r="I193" s="34"/>
      <c r="J193" s="37"/>
      <c r="K193" s="14"/>
      <c r="L193" s="34"/>
    </row>
    <row r="194" spans="5:12" x14ac:dyDescent="0.45">
      <c r="E194" s="33">
        <v>9.5500000000000007</v>
      </c>
      <c r="F194" s="34">
        <f t="shared" si="2"/>
        <v>9.5500000000000011E-9</v>
      </c>
      <c r="G194" s="41"/>
      <c r="H194" s="14"/>
      <c r="I194" s="34"/>
      <c r="J194" s="37"/>
      <c r="K194" s="14"/>
      <c r="L194" s="34"/>
    </row>
    <row r="195" spans="5:12" x14ac:dyDescent="0.45">
      <c r="E195" s="33">
        <v>9.6</v>
      </c>
      <c r="F195" s="34">
        <f t="shared" si="2"/>
        <v>9.5999999999999999E-9</v>
      </c>
      <c r="G195" s="41"/>
      <c r="H195" s="14"/>
      <c r="I195" s="34"/>
      <c r="J195" s="37"/>
      <c r="K195" s="14"/>
      <c r="L195" s="34"/>
    </row>
    <row r="196" spans="5:12" x14ac:dyDescent="0.45">
      <c r="E196" s="33">
        <v>9.65</v>
      </c>
      <c r="F196" s="34">
        <f t="shared" ref="F196:F203" si="3">E196*0.000000001</f>
        <v>9.6500000000000004E-9</v>
      </c>
      <c r="G196" s="41"/>
      <c r="H196" s="14"/>
      <c r="I196" s="34"/>
      <c r="J196" s="37"/>
      <c r="K196" s="14"/>
      <c r="L196" s="34"/>
    </row>
    <row r="197" spans="5:12" x14ac:dyDescent="0.45">
      <c r="E197" s="33">
        <v>9.6999999999999993</v>
      </c>
      <c r="F197" s="34">
        <f t="shared" si="3"/>
        <v>9.6999999999999992E-9</v>
      </c>
      <c r="G197" s="41"/>
      <c r="H197" s="14"/>
      <c r="I197" s="34"/>
      <c r="J197" s="37"/>
      <c r="K197" s="14"/>
      <c r="L197" s="34"/>
    </row>
    <row r="198" spans="5:12" x14ac:dyDescent="0.45">
      <c r="E198" s="33">
        <v>9.75</v>
      </c>
      <c r="F198" s="34">
        <f t="shared" si="3"/>
        <v>9.7500000000000013E-9</v>
      </c>
      <c r="G198" s="41"/>
      <c r="H198" s="14"/>
      <c r="I198" s="34"/>
      <c r="J198" s="37"/>
      <c r="K198" s="14"/>
      <c r="L198" s="34"/>
    </row>
    <row r="199" spans="5:12" x14ac:dyDescent="0.45">
      <c r="E199" s="33">
        <v>9.8000000000000007</v>
      </c>
      <c r="F199" s="34">
        <f t="shared" si="3"/>
        <v>9.8000000000000017E-9</v>
      </c>
      <c r="G199" s="41"/>
      <c r="H199" s="14"/>
      <c r="I199" s="34"/>
      <c r="J199" s="37"/>
      <c r="K199" s="14"/>
      <c r="L199" s="34"/>
    </row>
    <row r="200" spans="5:12" x14ac:dyDescent="0.45">
      <c r="E200" s="33">
        <v>9.85</v>
      </c>
      <c r="F200" s="34">
        <f t="shared" si="3"/>
        <v>9.8500000000000005E-9</v>
      </c>
      <c r="G200" s="41"/>
      <c r="H200" s="14"/>
      <c r="I200" s="34"/>
      <c r="J200" s="37"/>
      <c r="K200" s="14"/>
      <c r="L200" s="34"/>
    </row>
    <row r="201" spans="5:12" x14ac:dyDescent="0.45">
      <c r="E201" s="33">
        <v>9.9</v>
      </c>
      <c r="F201" s="34">
        <f t="shared" si="3"/>
        <v>9.900000000000001E-9</v>
      </c>
      <c r="G201" s="41"/>
      <c r="H201" s="14"/>
      <c r="I201" s="34"/>
      <c r="J201" s="37"/>
      <c r="K201" s="14"/>
      <c r="L201" s="34"/>
    </row>
    <row r="202" spans="5:12" x14ac:dyDescent="0.45">
      <c r="E202" s="33">
        <v>9.9499999999999993</v>
      </c>
      <c r="F202" s="34">
        <f t="shared" si="3"/>
        <v>9.9499999999999998E-9</v>
      </c>
      <c r="G202" s="41"/>
      <c r="H202" s="14"/>
      <c r="I202" s="34"/>
      <c r="J202" s="37"/>
      <c r="K202" s="14"/>
      <c r="L202" s="34"/>
    </row>
    <row r="203" spans="5:12" ht="14.65" thickBot="1" x14ac:dyDescent="0.5">
      <c r="E203" s="35">
        <v>10</v>
      </c>
      <c r="F203" s="36">
        <f t="shared" si="3"/>
        <v>1E-8</v>
      </c>
      <c r="G203" s="41"/>
      <c r="H203" s="17"/>
      <c r="I203" s="36"/>
      <c r="J203" s="38"/>
      <c r="K203" s="17"/>
      <c r="L203" s="36"/>
    </row>
    <row r="204" spans="5:12" x14ac:dyDescent="0.45">
      <c r="E204" s="32"/>
      <c r="F204" s="3"/>
      <c r="G204" s="3"/>
      <c r="H204" s="3"/>
      <c r="I204" s="3"/>
      <c r="J204" s="3"/>
      <c r="K204" s="3"/>
      <c r="L204" s="3"/>
    </row>
    <row r="205" spans="5:12" x14ac:dyDescent="0.45">
      <c r="E205" s="32"/>
      <c r="F205" s="3"/>
      <c r="G205" s="3"/>
      <c r="H205" s="3"/>
      <c r="I205" s="3"/>
      <c r="J205" s="3"/>
      <c r="K205" s="3"/>
      <c r="L205" s="3"/>
    </row>
    <row r="206" spans="5:12" x14ac:dyDescent="0.45">
      <c r="E206" s="32"/>
      <c r="F206" s="3"/>
      <c r="G206" s="3"/>
      <c r="H206" s="3"/>
      <c r="I206" s="3"/>
      <c r="J206" s="3"/>
      <c r="K206" s="3"/>
      <c r="L206" s="3"/>
    </row>
    <row r="207" spans="5:12" x14ac:dyDescent="0.45">
      <c r="E207" s="32"/>
      <c r="F207" s="3"/>
      <c r="G207" s="3"/>
      <c r="H207" s="3"/>
      <c r="I207" s="3"/>
      <c r="J207" s="3"/>
      <c r="K207" s="3"/>
      <c r="L207" s="3"/>
    </row>
    <row r="208" spans="5:12" x14ac:dyDescent="0.45">
      <c r="E208" s="32"/>
      <c r="F208" s="3"/>
      <c r="G208" s="3"/>
      <c r="H208" s="3"/>
      <c r="I208" s="3"/>
      <c r="J208" s="3"/>
      <c r="K208" s="3"/>
      <c r="L208" s="3"/>
    </row>
    <row r="209" spans="5:12" x14ac:dyDescent="0.45">
      <c r="E209" s="32"/>
      <c r="F209" s="3"/>
      <c r="G209" s="3"/>
      <c r="H209" s="3"/>
      <c r="I209" s="3"/>
      <c r="J209" s="3"/>
      <c r="K209" s="3"/>
      <c r="L209" s="3"/>
    </row>
    <row r="210" spans="5:12" x14ac:dyDescent="0.45">
      <c r="E210" s="32"/>
      <c r="F210" s="3"/>
      <c r="G210" s="3"/>
      <c r="H210" s="3"/>
      <c r="I210" s="3"/>
      <c r="J210" s="3"/>
      <c r="K210" s="3"/>
      <c r="L210" s="3"/>
    </row>
    <row r="211" spans="5:12" x14ac:dyDescent="0.45">
      <c r="E211" s="32"/>
      <c r="F211" s="3"/>
      <c r="G211" s="3"/>
      <c r="H211" s="3"/>
      <c r="I211" s="3"/>
      <c r="J211" s="3"/>
      <c r="K211" s="3"/>
      <c r="L211" s="3"/>
    </row>
    <row r="212" spans="5:12" x14ac:dyDescent="0.45">
      <c r="E212" s="32"/>
      <c r="F212" s="3"/>
      <c r="G212" s="3"/>
      <c r="H212" s="3"/>
      <c r="I212" s="3"/>
      <c r="J212" s="3"/>
      <c r="K212" s="3"/>
      <c r="L212" s="3"/>
    </row>
    <row r="213" spans="5:12" x14ac:dyDescent="0.45">
      <c r="E213" s="32"/>
      <c r="F213" s="3"/>
      <c r="G213" s="3"/>
      <c r="H213" s="3"/>
      <c r="I213" s="3"/>
      <c r="J213" s="3"/>
      <c r="K213" s="3"/>
      <c r="L213" s="3"/>
    </row>
    <row r="214" spans="5:12" x14ac:dyDescent="0.45">
      <c r="E214" s="32"/>
      <c r="F214" s="3"/>
      <c r="G214" s="3"/>
      <c r="H214" s="3"/>
      <c r="I214" s="3"/>
      <c r="J214" s="3"/>
      <c r="K214" s="3"/>
      <c r="L214" s="3"/>
    </row>
    <row r="215" spans="5:12" x14ac:dyDescent="0.45">
      <c r="E215" s="32"/>
      <c r="F215" s="3"/>
      <c r="G215" s="3"/>
      <c r="H215" s="3"/>
      <c r="I215" s="3"/>
      <c r="J215" s="3"/>
      <c r="K215" s="3"/>
      <c r="L215" s="3"/>
    </row>
    <row r="216" spans="5:12" x14ac:dyDescent="0.45">
      <c r="E216" s="32"/>
      <c r="F216" s="3"/>
      <c r="G216" s="3"/>
      <c r="H216" s="3"/>
      <c r="I216" s="3"/>
      <c r="J216" s="3"/>
      <c r="K216" s="3"/>
      <c r="L216" s="3"/>
    </row>
    <row r="217" spans="5:12" x14ac:dyDescent="0.45">
      <c r="E217" s="32"/>
      <c r="F217" s="3"/>
      <c r="G217" s="3"/>
      <c r="H217" s="3"/>
      <c r="I217" s="3"/>
      <c r="J217" s="3"/>
      <c r="K217" s="3"/>
      <c r="L217" s="3"/>
    </row>
    <row r="218" spans="5:12" x14ac:dyDescent="0.45">
      <c r="E218" s="32"/>
      <c r="F218" s="3"/>
      <c r="G218" s="3"/>
      <c r="H218" s="3"/>
      <c r="I218" s="3"/>
      <c r="J218" s="3"/>
      <c r="K218" s="3"/>
      <c r="L218" s="3"/>
    </row>
    <row r="219" spans="5:12" x14ac:dyDescent="0.45">
      <c r="E219" s="32"/>
      <c r="F219" s="3"/>
      <c r="G219" s="3"/>
      <c r="H219" s="3"/>
      <c r="I219" s="3"/>
      <c r="J219" s="3"/>
      <c r="K219" s="3"/>
      <c r="L219" s="3"/>
    </row>
    <row r="220" spans="5:12" x14ac:dyDescent="0.45">
      <c r="E220" s="32"/>
      <c r="F220" s="3"/>
      <c r="G220" s="3"/>
      <c r="H220" s="3"/>
      <c r="I220" s="3"/>
      <c r="J220" s="3"/>
      <c r="K220" s="3"/>
      <c r="L220" s="3"/>
    </row>
    <row r="221" spans="5:12" x14ac:dyDescent="0.45">
      <c r="E221" s="32"/>
      <c r="F221" s="3"/>
      <c r="G221" s="3"/>
      <c r="H221" s="3"/>
      <c r="I221" s="3"/>
      <c r="J221" s="3"/>
      <c r="K221" s="3"/>
      <c r="L221" s="3"/>
    </row>
    <row r="222" spans="5:12" x14ac:dyDescent="0.45">
      <c r="E222" s="32"/>
      <c r="F222" s="3"/>
      <c r="G222" s="3"/>
      <c r="H222" s="3"/>
      <c r="I222" s="3"/>
      <c r="J222" s="3"/>
      <c r="K222" s="3"/>
      <c r="L222" s="3"/>
    </row>
    <row r="223" spans="5:12" x14ac:dyDescent="0.45">
      <c r="E223" s="32"/>
      <c r="F223" s="3"/>
      <c r="G223" s="3"/>
      <c r="H223" s="3"/>
      <c r="I223" s="3"/>
      <c r="J223" s="3"/>
      <c r="K223" s="3"/>
      <c r="L223" s="3"/>
    </row>
    <row r="224" spans="5:12" x14ac:dyDescent="0.45">
      <c r="E224" s="32"/>
      <c r="F224" s="3"/>
      <c r="G224" s="3"/>
      <c r="H224" s="3"/>
      <c r="I224" s="3"/>
      <c r="J224" s="3"/>
      <c r="K224" s="3"/>
      <c r="L224" s="3"/>
    </row>
    <row r="225" spans="5:12" x14ac:dyDescent="0.45">
      <c r="E225" s="32"/>
      <c r="F225" s="3"/>
      <c r="G225" s="3"/>
      <c r="H225" s="3"/>
      <c r="I225" s="3"/>
      <c r="J225" s="3"/>
      <c r="K225" s="3"/>
      <c r="L225" s="3"/>
    </row>
    <row r="226" spans="5:12" x14ac:dyDescent="0.45">
      <c r="E226" s="32"/>
      <c r="F226" s="3"/>
      <c r="G226" s="3"/>
      <c r="H226" s="3"/>
      <c r="I226" s="3"/>
      <c r="J226" s="3"/>
      <c r="K226" s="3"/>
      <c r="L226" s="3"/>
    </row>
    <row r="227" spans="5:12" x14ac:dyDescent="0.45">
      <c r="E227" s="32"/>
      <c r="F227" s="3"/>
      <c r="G227" s="3"/>
      <c r="H227" s="3"/>
      <c r="I227" s="3"/>
      <c r="J227" s="3"/>
      <c r="K227" s="3"/>
      <c r="L227" s="3"/>
    </row>
    <row r="228" spans="5:12" x14ac:dyDescent="0.45">
      <c r="E228" s="32"/>
      <c r="F228" s="3"/>
      <c r="G228" s="3"/>
      <c r="H228" s="3"/>
      <c r="I228" s="3"/>
      <c r="J228" s="3"/>
      <c r="K228" s="3"/>
      <c r="L228" s="3"/>
    </row>
    <row r="229" spans="5:12" x14ac:dyDescent="0.45">
      <c r="E229" s="32"/>
      <c r="F229" s="3"/>
      <c r="G229" s="3"/>
      <c r="H229" s="3"/>
      <c r="I229" s="3"/>
      <c r="J229" s="3"/>
      <c r="K229" s="3"/>
      <c r="L229" s="3"/>
    </row>
    <row r="230" spans="5:12" x14ac:dyDescent="0.45">
      <c r="E230" s="32"/>
      <c r="F230" s="3"/>
      <c r="G230" s="3"/>
      <c r="H230" s="3"/>
      <c r="I230" s="3"/>
      <c r="J230" s="3"/>
      <c r="K230" s="3"/>
      <c r="L230" s="3"/>
    </row>
    <row r="231" spans="5:12" x14ac:dyDescent="0.45">
      <c r="E231" s="32"/>
      <c r="F231" s="3"/>
      <c r="G231" s="3"/>
      <c r="H231" s="3"/>
      <c r="I231" s="3"/>
      <c r="J231" s="3"/>
      <c r="K231" s="3"/>
      <c r="L231" s="3"/>
    </row>
    <row r="232" spans="5:12" x14ac:dyDescent="0.45">
      <c r="E232" s="32"/>
      <c r="F232" s="3"/>
      <c r="G232" s="3"/>
      <c r="H232" s="3"/>
      <c r="I232" s="3"/>
      <c r="J232" s="3"/>
      <c r="K232" s="3"/>
      <c r="L232" s="3"/>
    </row>
    <row r="233" spans="5:12" x14ac:dyDescent="0.45">
      <c r="E233" s="32"/>
      <c r="F233" s="3"/>
      <c r="G233" s="3"/>
      <c r="H233" s="3"/>
      <c r="I233" s="3"/>
      <c r="J233" s="3"/>
      <c r="K233" s="3"/>
      <c r="L233" s="3"/>
    </row>
    <row r="234" spans="5:12" x14ac:dyDescent="0.45">
      <c r="E234" s="32"/>
      <c r="F234" s="3"/>
      <c r="G234" s="3"/>
      <c r="H234" s="3"/>
      <c r="I234" s="3"/>
      <c r="J234" s="3"/>
      <c r="K234" s="3"/>
      <c r="L234" s="3"/>
    </row>
    <row r="235" spans="5:12" x14ac:dyDescent="0.45">
      <c r="E235" s="32"/>
      <c r="F235" s="3"/>
      <c r="G235" s="3"/>
      <c r="H235" s="3"/>
      <c r="I235" s="3"/>
      <c r="J235" s="3"/>
      <c r="K235" s="3"/>
      <c r="L235" s="3"/>
    </row>
    <row r="236" spans="5:12" x14ac:dyDescent="0.45">
      <c r="E236" s="32"/>
      <c r="F236" s="3"/>
      <c r="G236" s="3"/>
      <c r="H236" s="3"/>
      <c r="I236" s="3"/>
      <c r="J236" s="3"/>
      <c r="K236" s="3"/>
      <c r="L236" s="3"/>
    </row>
    <row r="237" spans="5:12" x14ac:dyDescent="0.45">
      <c r="E237" s="32"/>
      <c r="F237" s="3"/>
      <c r="G237" s="3"/>
      <c r="H237" s="3"/>
      <c r="I237" s="3"/>
      <c r="J237" s="3"/>
      <c r="K237" s="3"/>
      <c r="L237" s="3"/>
    </row>
    <row r="238" spans="5:12" x14ac:dyDescent="0.45">
      <c r="E238" s="32"/>
      <c r="F238" s="3"/>
      <c r="G238" s="3"/>
      <c r="H238" s="3"/>
      <c r="I238" s="3"/>
      <c r="J238" s="3"/>
      <c r="K238" s="3"/>
      <c r="L238" s="3"/>
    </row>
    <row r="239" spans="5:12" x14ac:dyDescent="0.45">
      <c r="E239" s="32"/>
      <c r="F239" s="3"/>
      <c r="G239" s="3"/>
      <c r="H239" s="3"/>
      <c r="I239" s="3"/>
      <c r="J239" s="3"/>
      <c r="K239" s="3"/>
      <c r="L239" s="3"/>
    </row>
    <row r="240" spans="5:12" x14ac:dyDescent="0.45">
      <c r="E240" s="32"/>
      <c r="F240" s="3"/>
      <c r="G240" s="3"/>
      <c r="H240" s="3"/>
      <c r="I240" s="3"/>
      <c r="J240" s="3"/>
      <c r="K240" s="3"/>
      <c r="L240" s="3"/>
    </row>
    <row r="241" spans="5:12" x14ac:dyDescent="0.45">
      <c r="E241" s="32"/>
      <c r="F241" s="3"/>
      <c r="G241" s="3"/>
      <c r="H241" s="3"/>
      <c r="I241" s="3"/>
      <c r="J241" s="3"/>
      <c r="K241" s="3"/>
      <c r="L241" s="3"/>
    </row>
    <row r="242" spans="5:12" x14ac:dyDescent="0.45">
      <c r="E242" s="32"/>
      <c r="F242" s="3"/>
      <c r="G242" s="3"/>
      <c r="H242" s="3"/>
      <c r="I242" s="3"/>
      <c r="J242" s="3"/>
      <c r="K242" s="3"/>
      <c r="L242" s="3"/>
    </row>
    <row r="243" spans="5:12" x14ac:dyDescent="0.45">
      <c r="E243" s="32"/>
      <c r="F243" s="3"/>
      <c r="G243" s="3"/>
      <c r="H243" s="3"/>
      <c r="I243" s="3"/>
      <c r="J243" s="3"/>
      <c r="K243" s="3"/>
      <c r="L243" s="3"/>
    </row>
    <row r="244" spans="5:12" x14ac:dyDescent="0.45">
      <c r="E244" s="32"/>
      <c r="F244" s="3"/>
      <c r="G244" s="3"/>
      <c r="H244" s="3"/>
      <c r="I244" s="3"/>
      <c r="J244" s="3"/>
      <c r="K244" s="3"/>
      <c r="L244" s="3"/>
    </row>
    <row r="245" spans="5:12" x14ac:dyDescent="0.45">
      <c r="E245" s="32"/>
      <c r="F245" s="3"/>
      <c r="G245" s="3"/>
      <c r="H245" s="3"/>
      <c r="I245" s="3"/>
      <c r="J245" s="3"/>
      <c r="K245" s="3"/>
      <c r="L245" s="3"/>
    </row>
    <row r="246" spans="5:12" x14ac:dyDescent="0.45">
      <c r="E246" s="32"/>
      <c r="F246" s="3"/>
      <c r="G246" s="3"/>
      <c r="H246" s="3"/>
      <c r="I246" s="3"/>
      <c r="J246" s="3"/>
      <c r="K246" s="3"/>
      <c r="L246" s="3"/>
    </row>
    <row r="247" spans="5:12" x14ac:dyDescent="0.45">
      <c r="E247" s="32"/>
      <c r="F247" s="3"/>
      <c r="G247" s="3"/>
      <c r="H247" s="3"/>
      <c r="I247" s="3"/>
      <c r="J247" s="3"/>
      <c r="K247" s="3"/>
      <c r="L247" s="3"/>
    </row>
    <row r="248" spans="5:12" x14ac:dyDescent="0.45">
      <c r="E248" s="32"/>
      <c r="F248" s="3"/>
      <c r="G248" s="3"/>
      <c r="H248" s="3"/>
      <c r="I248" s="3"/>
      <c r="J248" s="3"/>
      <c r="K248" s="3"/>
      <c r="L248" s="3"/>
    </row>
    <row r="249" spans="5:12" x14ac:dyDescent="0.45">
      <c r="E249" s="32"/>
      <c r="F249" s="3"/>
      <c r="G249" s="3"/>
      <c r="H249" s="3"/>
      <c r="I249" s="3"/>
      <c r="J249" s="3"/>
      <c r="K249" s="3"/>
      <c r="L249" s="3"/>
    </row>
    <row r="250" spans="5:12" x14ac:dyDescent="0.45">
      <c r="E250" s="32"/>
      <c r="F250" s="3"/>
      <c r="G250" s="3"/>
      <c r="H250" s="3"/>
      <c r="I250" s="3"/>
      <c r="J250" s="3"/>
      <c r="K250" s="3"/>
      <c r="L250" s="3"/>
    </row>
    <row r="251" spans="5:12" x14ac:dyDescent="0.45">
      <c r="E251" s="32"/>
      <c r="F251" s="3"/>
      <c r="G251" s="3"/>
      <c r="H251" s="3"/>
      <c r="I251" s="3"/>
      <c r="J251" s="3"/>
      <c r="K251" s="3"/>
      <c r="L251" s="3"/>
    </row>
    <row r="252" spans="5:12" x14ac:dyDescent="0.45">
      <c r="E252" s="32"/>
      <c r="F252" s="3"/>
      <c r="G252" s="3"/>
      <c r="H252" s="3"/>
      <c r="I252" s="3"/>
      <c r="J252" s="3"/>
      <c r="K252" s="3"/>
      <c r="L252" s="3"/>
    </row>
    <row r="253" spans="5:12" x14ac:dyDescent="0.45">
      <c r="E253" s="32"/>
      <c r="F253" s="3"/>
      <c r="G253" s="3"/>
      <c r="H253" s="3"/>
      <c r="I253" s="3"/>
      <c r="J253" s="3"/>
      <c r="K253" s="3"/>
      <c r="L253" s="3"/>
    </row>
    <row r="254" spans="5:12" x14ac:dyDescent="0.45">
      <c r="E254" s="32"/>
      <c r="F254" s="3"/>
      <c r="G254" s="3"/>
      <c r="H254" s="3"/>
      <c r="I254" s="3"/>
      <c r="J254" s="3"/>
      <c r="K254" s="3"/>
      <c r="L254" s="3"/>
    </row>
    <row r="255" spans="5:12" x14ac:dyDescent="0.45">
      <c r="E255" s="32"/>
      <c r="F255" s="3"/>
      <c r="G255" s="3"/>
      <c r="H255" s="3"/>
      <c r="I255" s="3"/>
      <c r="J255" s="3"/>
      <c r="K255" s="3"/>
      <c r="L255" s="3"/>
    </row>
    <row r="256" spans="5:12" x14ac:dyDescent="0.45">
      <c r="E256" s="32"/>
      <c r="F256" s="3"/>
      <c r="G256" s="3"/>
      <c r="H256" s="3"/>
      <c r="I256" s="3"/>
      <c r="J256" s="3"/>
      <c r="K256" s="3"/>
      <c r="L256" s="3"/>
    </row>
    <row r="257" spans="5:12" x14ac:dyDescent="0.45">
      <c r="E257" s="32"/>
      <c r="F257" s="3"/>
      <c r="G257" s="3"/>
      <c r="H257" s="3"/>
      <c r="I257" s="3"/>
      <c r="J257" s="3"/>
      <c r="K257" s="3"/>
      <c r="L257" s="3"/>
    </row>
    <row r="258" spans="5:12" x14ac:dyDescent="0.45">
      <c r="E258" s="32"/>
      <c r="F258" s="3"/>
      <c r="G258" s="3"/>
      <c r="H258" s="3"/>
      <c r="I258" s="3"/>
      <c r="J258" s="3"/>
      <c r="K258" s="3"/>
      <c r="L258" s="3"/>
    </row>
    <row r="259" spans="5:12" x14ac:dyDescent="0.45">
      <c r="E259" s="32"/>
      <c r="F259" s="3"/>
      <c r="G259" s="3"/>
      <c r="H259" s="3"/>
      <c r="I259" s="3"/>
      <c r="J259" s="3"/>
      <c r="K259" s="3"/>
      <c r="L259" s="3"/>
    </row>
    <row r="260" spans="5:12" x14ac:dyDescent="0.45">
      <c r="E260" s="32"/>
      <c r="F260" s="3"/>
      <c r="G260" s="3"/>
      <c r="H260" s="3"/>
      <c r="I260" s="3"/>
      <c r="J260" s="3"/>
      <c r="K260" s="3"/>
      <c r="L260" s="3"/>
    </row>
    <row r="261" spans="5:12" x14ac:dyDescent="0.45">
      <c r="E261" s="32"/>
      <c r="F261" s="3"/>
      <c r="G261" s="3"/>
      <c r="H261" s="3"/>
      <c r="I261" s="3"/>
      <c r="J261" s="3"/>
      <c r="K261" s="3"/>
      <c r="L261" s="3"/>
    </row>
    <row r="262" spans="5:12" x14ac:dyDescent="0.45">
      <c r="E262" s="32"/>
      <c r="F262" s="3"/>
      <c r="G262" s="3"/>
      <c r="H262" s="3"/>
      <c r="I262" s="3"/>
      <c r="J262" s="3"/>
      <c r="K262" s="3"/>
      <c r="L262" s="3"/>
    </row>
    <row r="263" spans="5:12" x14ac:dyDescent="0.45">
      <c r="E263" s="32"/>
      <c r="F263" s="3"/>
      <c r="G263" s="3"/>
      <c r="H263" s="3"/>
      <c r="I263" s="3"/>
      <c r="J263" s="3"/>
      <c r="K263" s="3"/>
      <c r="L263" s="3"/>
    </row>
    <row r="264" spans="5:12" x14ac:dyDescent="0.45">
      <c r="E264" s="32"/>
      <c r="F264" s="3"/>
      <c r="G264" s="3"/>
      <c r="H264" s="3"/>
      <c r="I264" s="3"/>
      <c r="J264" s="3"/>
      <c r="K264" s="3"/>
      <c r="L264" s="3"/>
    </row>
    <row r="265" spans="5:12" x14ac:dyDescent="0.45">
      <c r="E265" s="32"/>
      <c r="F265" s="3"/>
      <c r="G265" s="3"/>
      <c r="H265" s="3"/>
      <c r="I265" s="3"/>
      <c r="J265" s="3"/>
      <c r="K265" s="3"/>
      <c r="L265" s="3"/>
    </row>
    <row r="266" spans="5:12" x14ac:dyDescent="0.45">
      <c r="E266" s="32"/>
      <c r="F266" s="3"/>
      <c r="G266" s="3"/>
      <c r="H266" s="3"/>
      <c r="I266" s="3"/>
      <c r="J266" s="3"/>
      <c r="K266" s="3"/>
      <c r="L266" s="3"/>
    </row>
    <row r="267" spans="5:12" x14ac:dyDescent="0.45">
      <c r="E267" s="32"/>
      <c r="F267" s="3"/>
      <c r="G267" s="3"/>
      <c r="H267" s="3"/>
      <c r="I267" s="3"/>
      <c r="J267" s="3"/>
      <c r="K267" s="3"/>
      <c r="L267" s="3"/>
    </row>
    <row r="268" spans="5:12" x14ac:dyDescent="0.45">
      <c r="E268" s="32"/>
      <c r="F268" s="3"/>
      <c r="G268" s="3"/>
      <c r="H268" s="3"/>
      <c r="I268" s="3"/>
      <c r="J268" s="3"/>
      <c r="K268" s="3"/>
      <c r="L268" s="3"/>
    </row>
    <row r="269" spans="5:12" x14ac:dyDescent="0.45">
      <c r="E269" s="32"/>
      <c r="F269" s="3"/>
      <c r="G269" s="3"/>
      <c r="H269" s="3"/>
      <c r="I269" s="3"/>
      <c r="J269" s="3"/>
      <c r="K269" s="3"/>
      <c r="L269" s="3"/>
    </row>
    <row r="270" spans="5:12" x14ac:dyDescent="0.45">
      <c r="E270" s="32"/>
      <c r="F270" s="3"/>
      <c r="G270" s="3"/>
      <c r="H270" s="3"/>
      <c r="I270" s="3"/>
      <c r="J270" s="3"/>
      <c r="K270" s="3"/>
      <c r="L270" s="3"/>
    </row>
    <row r="271" spans="5:12" x14ac:dyDescent="0.45">
      <c r="E271" s="32"/>
      <c r="F271" s="3"/>
      <c r="G271" s="3"/>
      <c r="H271" s="3"/>
      <c r="I271" s="3"/>
      <c r="J271" s="3"/>
      <c r="K271" s="3"/>
      <c r="L271" s="3"/>
    </row>
    <row r="272" spans="5:12" x14ac:dyDescent="0.45">
      <c r="E272" s="32"/>
      <c r="F272" s="3"/>
      <c r="G272" s="3"/>
      <c r="H272" s="3"/>
      <c r="I272" s="3"/>
      <c r="J272" s="3"/>
      <c r="K272" s="3"/>
      <c r="L272" s="3"/>
    </row>
    <row r="273" spans="5:12" x14ac:dyDescent="0.45">
      <c r="E273" s="32"/>
      <c r="F273" s="3"/>
      <c r="G273" s="3"/>
      <c r="H273" s="3"/>
      <c r="I273" s="3"/>
      <c r="J273" s="3"/>
      <c r="K273" s="3"/>
      <c r="L273" s="3"/>
    </row>
    <row r="274" spans="5:12" x14ac:dyDescent="0.45">
      <c r="E274" s="32"/>
      <c r="F274" s="3"/>
      <c r="G274" s="3"/>
      <c r="H274" s="3"/>
      <c r="I274" s="3"/>
      <c r="J274" s="3"/>
      <c r="K274" s="3"/>
      <c r="L274" s="3"/>
    </row>
    <row r="275" spans="5:12" x14ac:dyDescent="0.45">
      <c r="E275" s="32"/>
      <c r="F275" s="3"/>
      <c r="G275" s="3"/>
      <c r="H275" s="3"/>
      <c r="I275" s="3"/>
      <c r="J275" s="3"/>
      <c r="K275" s="3"/>
      <c r="L275" s="3"/>
    </row>
    <row r="276" spans="5:12" x14ac:dyDescent="0.45">
      <c r="E276" s="32"/>
      <c r="F276" s="3"/>
      <c r="G276" s="3"/>
      <c r="H276" s="3"/>
      <c r="I276" s="3"/>
      <c r="J276" s="3"/>
      <c r="K276" s="3"/>
      <c r="L276" s="3"/>
    </row>
    <row r="277" spans="5:12" x14ac:dyDescent="0.45">
      <c r="E277" s="32"/>
      <c r="F277" s="3"/>
      <c r="G277" s="3"/>
      <c r="H277" s="3"/>
      <c r="I277" s="3"/>
      <c r="J277" s="3"/>
      <c r="K277" s="3"/>
      <c r="L277" s="3"/>
    </row>
    <row r="278" spans="5:12" x14ac:dyDescent="0.45">
      <c r="E278" s="32"/>
      <c r="F278" s="3"/>
      <c r="G278" s="3"/>
      <c r="H278" s="3"/>
      <c r="I278" s="3"/>
      <c r="J278" s="3"/>
      <c r="K278" s="3"/>
      <c r="L278" s="3"/>
    </row>
    <row r="279" spans="5:12" x14ac:dyDescent="0.45">
      <c r="E279" s="32"/>
      <c r="F279" s="3"/>
      <c r="G279" s="3"/>
      <c r="H279" s="3"/>
      <c r="I279" s="3"/>
      <c r="J279" s="3"/>
      <c r="K279" s="3"/>
      <c r="L279" s="3"/>
    </row>
    <row r="280" spans="5:12" x14ac:dyDescent="0.45">
      <c r="E280" s="32"/>
      <c r="F280" s="3"/>
      <c r="G280" s="3"/>
      <c r="H280" s="3"/>
      <c r="I280" s="3"/>
      <c r="J280" s="3"/>
      <c r="K280" s="3"/>
      <c r="L280" s="3"/>
    </row>
    <row r="281" spans="5:12" x14ac:dyDescent="0.45">
      <c r="E281" s="32"/>
      <c r="F281" s="3"/>
      <c r="G281" s="3"/>
      <c r="H281" s="3"/>
      <c r="I281" s="3"/>
      <c r="J281" s="3"/>
      <c r="K281" s="3"/>
      <c r="L281" s="3"/>
    </row>
    <row r="282" spans="5:12" x14ac:dyDescent="0.45">
      <c r="E282" s="32"/>
      <c r="F282" s="3"/>
      <c r="G282" s="3"/>
      <c r="H282" s="3"/>
      <c r="I282" s="3"/>
      <c r="J282" s="3"/>
      <c r="K282" s="3"/>
      <c r="L282" s="3"/>
    </row>
    <row r="283" spans="5:12" x14ac:dyDescent="0.45">
      <c r="E283" s="32"/>
      <c r="F283" s="3"/>
      <c r="G283" s="3"/>
      <c r="H283" s="3"/>
      <c r="I283" s="3"/>
      <c r="J283" s="3"/>
      <c r="K283" s="3"/>
      <c r="L283" s="3"/>
    </row>
    <row r="284" spans="5:12" x14ac:dyDescent="0.45">
      <c r="E284" s="32"/>
      <c r="F284" s="3"/>
      <c r="G284" s="3"/>
      <c r="H284" s="3"/>
      <c r="I284" s="3"/>
      <c r="J284" s="3"/>
      <c r="K284" s="3"/>
      <c r="L284" s="3"/>
    </row>
    <row r="285" spans="5:12" x14ac:dyDescent="0.45">
      <c r="E285" s="32"/>
      <c r="F285" s="3"/>
      <c r="G285" s="3"/>
      <c r="H285" s="3"/>
      <c r="I285" s="3"/>
      <c r="J285" s="3"/>
      <c r="K285" s="3"/>
      <c r="L285" s="3"/>
    </row>
    <row r="286" spans="5:12" x14ac:dyDescent="0.45">
      <c r="E286" s="32"/>
      <c r="F286" s="3"/>
      <c r="G286" s="3"/>
      <c r="H286" s="3"/>
      <c r="I286" s="3"/>
      <c r="J286" s="3"/>
      <c r="K286" s="3"/>
      <c r="L286" s="3"/>
    </row>
    <row r="287" spans="5:12" x14ac:dyDescent="0.45">
      <c r="E287" s="32"/>
      <c r="F287" s="3"/>
      <c r="G287" s="3"/>
      <c r="H287" s="3"/>
      <c r="I287" s="3"/>
      <c r="J287" s="3"/>
      <c r="K287" s="3"/>
      <c r="L287" s="3"/>
    </row>
    <row r="288" spans="5:12" x14ac:dyDescent="0.45">
      <c r="E288" s="32"/>
      <c r="F288" s="3"/>
      <c r="G288" s="3"/>
      <c r="H288" s="3"/>
      <c r="I288" s="3"/>
      <c r="J288" s="3"/>
      <c r="K288" s="3"/>
      <c r="L288" s="3"/>
    </row>
    <row r="289" spans="5:12" x14ac:dyDescent="0.45">
      <c r="E289" s="32"/>
      <c r="F289" s="3"/>
      <c r="G289" s="3"/>
      <c r="H289" s="3"/>
      <c r="I289" s="3"/>
      <c r="J289" s="3"/>
      <c r="K289" s="3"/>
      <c r="L289" s="3"/>
    </row>
    <row r="290" spans="5:12" x14ac:dyDescent="0.45">
      <c r="E290" s="32"/>
      <c r="F290" s="3"/>
      <c r="G290" s="3"/>
      <c r="H290" s="3"/>
      <c r="I290" s="3"/>
      <c r="J290" s="3"/>
      <c r="K290" s="3"/>
      <c r="L290" s="3"/>
    </row>
    <row r="291" spans="5:12" x14ac:dyDescent="0.45">
      <c r="E291" s="32"/>
      <c r="F291" s="3"/>
      <c r="G291" s="3"/>
      <c r="H291" s="3"/>
      <c r="I291" s="3"/>
      <c r="J291" s="3"/>
      <c r="K291" s="3"/>
      <c r="L291" s="3"/>
    </row>
    <row r="292" spans="5:12" x14ac:dyDescent="0.45">
      <c r="E292" s="32"/>
      <c r="F292" s="3"/>
      <c r="G292" s="3"/>
      <c r="H292" s="3"/>
      <c r="I292" s="3"/>
      <c r="J292" s="3"/>
      <c r="K292" s="3"/>
      <c r="L292" s="3"/>
    </row>
    <row r="293" spans="5:12" x14ac:dyDescent="0.45">
      <c r="E293" s="32"/>
      <c r="F293" s="3"/>
      <c r="G293" s="3"/>
      <c r="H293" s="3"/>
      <c r="I293" s="3"/>
      <c r="J293" s="3"/>
      <c r="K293" s="3"/>
      <c r="L293" s="3"/>
    </row>
    <row r="294" spans="5:12" x14ac:dyDescent="0.45">
      <c r="E294" s="32"/>
      <c r="F294" s="3"/>
      <c r="G294" s="3"/>
      <c r="H294" s="3"/>
      <c r="I294" s="3"/>
      <c r="J294" s="3"/>
      <c r="K294" s="3"/>
      <c r="L294" s="3"/>
    </row>
    <row r="295" spans="5:12" x14ac:dyDescent="0.45">
      <c r="E295" s="32"/>
      <c r="F295" s="3"/>
      <c r="G295" s="3"/>
      <c r="H295" s="3"/>
      <c r="I295" s="3"/>
      <c r="J295" s="3"/>
      <c r="K295" s="3"/>
      <c r="L295" s="3"/>
    </row>
    <row r="296" spans="5:12" x14ac:dyDescent="0.45">
      <c r="E296" s="32"/>
      <c r="F296" s="3"/>
      <c r="G296" s="3"/>
      <c r="H296" s="3"/>
      <c r="I296" s="3"/>
      <c r="J296" s="3"/>
      <c r="K296" s="3"/>
      <c r="L296" s="3"/>
    </row>
    <row r="297" spans="5:12" x14ac:dyDescent="0.45">
      <c r="E297" s="32"/>
      <c r="F297" s="3"/>
      <c r="G297" s="3"/>
      <c r="H297" s="3"/>
      <c r="I297" s="3"/>
      <c r="J297" s="3"/>
      <c r="K297" s="3"/>
      <c r="L297" s="3"/>
    </row>
    <row r="298" spans="5:12" x14ac:dyDescent="0.45">
      <c r="E298" s="32"/>
      <c r="F298" s="3"/>
      <c r="G298" s="3"/>
      <c r="H298" s="3"/>
      <c r="I298" s="3"/>
      <c r="J298" s="3"/>
      <c r="K298" s="3"/>
      <c r="L298" s="3"/>
    </row>
    <row r="299" spans="5:12" x14ac:dyDescent="0.45">
      <c r="E299" s="32"/>
      <c r="F299" s="3"/>
      <c r="G299" s="3"/>
      <c r="H299" s="3"/>
      <c r="I299" s="3"/>
      <c r="J299" s="3"/>
      <c r="K299" s="3"/>
      <c r="L299" s="3"/>
    </row>
    <row r="300" spans="5:12" x14ac:dyDescent="0.45">
      <c r="E300" s="32"/>
      <c r="F300" s="3"/>
      <c r="G300" s="3"/>
      <c r="H300" s="3"/>
      <c r="I300" s="3"/>
      <c r="J300" s="3"/>
      <c r="K300" s="3"/>
      <c r="L300" s="3"/>
    </row>
    <row r="301" spans="5:12" x14ac:dyDescent="0.45">
      <c r="E301" s="32"/>
      <c r="F301" s="3"/>
      <c r="G301" s="3"/>
      <c r="H301" s="3"/>
      <c r="I301" s="3"/>
      <c r="J301" s="3"/>
      <c r="K301" s="3"/>
      <c r="L301" s="3"/>
    </row>
    <row r="302" spans="5:12" x14ac:dyDescent="0.45">
      <c r="E302" s="32"/>
      <c r="F302" s="3"/>
      <c r="G302" s="3"/>
      <c r="H302" s="3"/>
      <c r="I302" s="3"/>
      <c r="J302" s="3"/>
      <c r="K302" s="3"/>
      <c r="L302" s="3"/>
    </row>
    <row r="303" spans="5:12" x14ac:dyDescent="0.45">
      <c r="E303" s="32"/>
      <c r="F303" s="3"/>
      <c r="G303" s="3"/>
      <c r="H303" s="3"/>
      <c r="I303" s="3"/>
      <c r="J303" s="3"/>
      <c r="K303" s="3"/>
      <c r="L303" s="3"/>
    </row>
  </sheetData>
  <mergeCells count="6">
    <mergeCell ref="A24:C24"/>
    <mergeCell ref="E2:F2"/>
    <mergeCell ref="G2:I2"/>
    <mergeCell ref="J2:L2"/>
    <mergeCell ref="A3:C3"/>
    <mergeCell ref="A12:C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303"/>
  <sheetViews>
    <sheetView workbookViewId="0"/>
  </sheetViews>
  <sheetFormatPr defaultRowHeight="14.25" x14ac:dyDescent="0.45"/>
  <cols>
    <col min="1" max="1" width="33.86328125" bestFit="1" customWidth="1"/>
    <col min="2" max="2" width="11.59765625" bestFit="1" customWidth="1"/>
    <col min="3" max="3" width="15.59765625" bestFit="1" customWidth="1"/>
    <col min="4" max="4" width="5" customWidth="1"/>
    <col min="5" max="5" width="11.1328125" customWidth="1"/>
    <col min="8" max="8" width="11.33203125" customWidth="1"/>
    <col min="9" max="9" width="10.6640625" customWidth="1"/>
    <col min="10" max="10" width="10.3984375" customWidth="1"/>
    <col min="11" max="11" width="11.59765625" customWidth="1"/>
    <col min="12" max="12" width="10.796875" customWidth="1"/>
  </cols>
  <sheetData>
    <row r="1" spans="1:12" ht="14.65" thickBot="1" x14ac:dyDescent="0.5">
      <c r="A1" s="1" t="s">
        <v>44</v>
      </c>
      <c r="E1" s="1" t="s">
        <v>13</v>
      </c>
    </row>
    <row r="2" spans="1:12" ht="16.149999999999999" thickBot="1" x14ac:dyDescent="0.6">
      <c r="A2" s="2"/>
      <c r="E2" s="45" t="s">
        <v>38</v>
      </c>
      <c r="F2" s="46"/>
      <c r="G2" s="56" t="s">
        <v>41</v>
      </c>
      <c r="H2" s="57"/>
      <c r="I2" s="58"/>
      <c r="J2" s="62" t="s">
        <v>42</v>
      </c>
      <c r="K2" s="63"/>
      <c r="L2" s="64"/>
    </row>
    <row r="3" spans="1:12" ht="14.65" thickBot="1" x14ac:dyDescent="0.5">
      <c r="A3" s="47" t="s">
        <v>10</v>
      </c>
      <c r="B3" s="48"/>
      <c r="C3" s="49"/>
      <c r="E3" s="43" t="s">
        <v>39</v>
      </c>
      <c r="F3" s="44" t="s">
        <v>40</v>
      </c>
      <c r="G3" s="59" t="s">
        <v>14</v>
      </c>
      <c r="H3" s="60" t="s">
        <v>15</v>
      </c>
      <c r="I3" s="61" t="s">
        <v>16</v>
      </c>
      <c r="J3" s="65" t="s">
        <v>14</v>
      </c>
      <c r="K3" s="66" t="s">
        <v>15</v>
      </c>
      <c r="L3" s="67" t="s">
        <v>16</v>
      </c>
    </row>
    <row r="4" spans="1:12" ht="15.75" x14ac:dyDescent="0.55000000000000004">
      <c r="A4" s="12" t="s">
        <v>36</v>
      </c>
      <c r="B4" s="24">
        <v>8.8539999999999992E-12</v>
      </c>
      <c r="C4" s="13" t="s">
        <v>1</v>
      </c>
      <c r="E4" s="39">
        <v>0.01</v>
      </c>
      <c r="F4" s="40">
        <f t="shared" ref="F4:F67" si="0">E4*0.000000001</f>
        <v>1.0000000000000001E-11</v>
      </c>
      <c r="G4" s="41"/>
      <c r="H4" s="25"/>
      <c r="I4" s="40"/>
      <c r="J4" s="42"/>
      <c r="K4" s="25"/>
      <c r="L4" s="40"/>
    </row>
    <row r="5" spans="1:12" ht="15.75" x14ac:dyDescent="0.55000000000000004">
      <c r="A5" s="8" t="s">
        <v>37</v>
      </c>
      <c r="B5" s="21">
        <v>80.2</v>
      </c>
      <c r="C5" s="9"/>
      <c r="E5" s="33">
        <v>0.1</v>
      </c>
      <c r="F5" s="34">
        <f t="shared" si="0"/>
        <v>1.0000000000000002E-10</v>
      </c>
      <c r="G5" s="41"/>
      <c r="H5" s="14"/>
      <c r="I5" s="34"/>
      <c r="J5" s="37"/>
      <c r="K5" s="14"/>
      <c r="L5" s="34"/>
    </row>
    <row r="6" spans="1:12" ht="15.75" x14ac:dyDescent="0.45">
      <c r="A6" s="8" t="s">
        <v>35</v>
      </c>
      <c r="B6" s="20">
        <f>B5*B4</f>
        <v>7.1009079999999992E-10</v>
      </c>
      <c r="C6" s="9" t="s">
        <v>23</v>
      </c>
      <c r="E6" s="33">
        <v>0.15</v>
      </c>
      <c r="F6" s="34">
        <f t="shared" si="0"/>
        <v>1.5E-10</v>
      </c>
      <c r="G6" s="41"/>
      <c r="H6" s="14"/>
      <c r="I6" s="34"/>
      <c r="J6" s="37"/>
      <c r="K6" s="14"/>
      <c r="L6" s="34"/>
    </row>
    <row r="7" spans="1:12" ht="15.75" x14ac:dyDescent="0.55000000000000004">
      <c r="A7" s="8" t="s">
        <v>17</v>
      </c>
      <c r="B7" s="20">
        <v>1.3800000000000001E-23</v>
      </c>
      <c r="C7" s="9" t="s">
        <v>4</v>
      </c>
      <c r="E7" s="33">
        <v>0.2</v>
      </c>
      <c r="F7" s="34">
        <f t="shared" si="0"/>
        <v>2.0000000000000003E-10</v>
      </c>
      <c r="G7" s="41"/>
      <c r="H7" s="14"/>
      <c r="I7" s="34"/>
      <c r="J7" s="37"/>
      <c r="K7" s="14"/>
      <c r="L7" s="34"/>
    </row>
    <row r="8" spans="1:12" x14ac:dyDescent="0.45">
      <c r="A8" s="8" t="s">
        <v>18</v>
      </c>
      <c r="B8" s="22">
        <f>273+20</f>
        <v>293</v>
      </c>
      <c r="C8" s="9" t="s">
        <v>2</v>
      </c>
      <c r="E8" s="33">
        <v>0.25</v>
      </c>
      <c r="F8" s="34">
        <f t="shared" si="0"/>
        <v>2.5000000000000002E-10</v>
      </c>
      <c r="G8" s="41"/>
      <c r="H8" s="14"/>
      <c r="I8" s="34"/>
      <c r="J8" s="37"/>
      <c r="K8" s="14"/>
      <c r="L8" s="34"/>
    </row>
    <row r="9" spans="1:12" x14ac:dyDescent="0.45">
      <c r="A9" s="8" t="s">
        <v>19</v>
      </c>
      <c r="B9" s="20">
        <v>1.602E-19</v>
      </c>
      <c r="C9" s="9" t="s">
        <v>3</v>
      </c>
      <c r="E9" s="33">
        <v>0.3</v>
      </c>
      <c r="F9" s="34">
        <f t="shared" si="0"/>
        <v>3E-10</v>
      </c>
      <c r="G9" s="41"/>
      <c r="H9" s="14"/>
      <c r="I9" s="34"/>
      <c r="J9" s="37"/>
      <c r="K9" s="14"/>
      <c r="L9" s="34"/>
    </row>
    <row r="10" spans="1:12" ht="16.149999999999999" thickBot="1" x14ac:dyDescent="0.6">
      <c r="A10" s="10" t="s">
        <v>20</v>
      </c>
      <c r="B10" s="23">
        <v>6.02E+23</v>
      </c>
      <c r="C10" s="11" t="s">
        <v>6</v>
      </c>
      <c r="E10" s="33">
        <v>0.35</v>
      </c>
      <c r="F10" s="34">
        <f t="shared" si="0"/>
        <v>3.4999999999999998E-10</v>
      </c>
      <c r="G10" s="41"/>
      <c r="H10" s="14"/>
      <c r="I10" s="34"/>
      <c r="J10" s="37"/>
      <c r="K10" s="14"/>
      <c r="L10" s="34"/>
    </row>
    <row r="11" spans="1:12" ht="14.65" thickBot="1" x14ac:dyDescent="0.5">
      <c r="A11" s="1"/>
      <c r="B11" s="3"/>
      <c r="E11" s="33">
        <v>0.4</v>
      </c>
      <c r="F11" s="34">
        <f t="shared" si="0"/>
        <v>4.0000000000000007E-10</v>
      </c>
      <c r="G11" s="41"/>
      <c r="H11" s="14"/>
      <c r="I11" s="34"/>
      <c r="J11" s="37"/>
      <c r="K11" s="14"/>
      <c r="L11" s="34"/>
    </row>
    <row r="12" spans="1:12" ht="14.65" thickBot="1" x14ac:dyDescent="0.5">
      <c r="A12" s="50" t="s">
        <v>11</v>
      </c>
      <c r="B12" s="51"/>
      <c r="C12" s="52"/>
      <c r="E12" s="33">
        <v>0.45</v>
      </c>
      <c r="F12" s="34">
        <f t="shared" si="0"/>
        <v>4.5000000000000005E-10</v>
      </c>
      <c r="G12" s="41"/>
      <c r="H12" s="14"/>
      <c r="I12" s="34"/>
      <c r="J12" s="37"/>
      <c r="K12" s="14"/>
      <c r="L12" s="34"/>
    </row>
    <row r="13" spans="1:12" ht="15.75" x14ac:dyDescent="0.55000000000000004">
      <c r="A13" s="15" t="s">
        <v>25</v>
      </c>
      <c r="B13" s="19">
        <v>30</v>
      </c>
      <c r="C13" s="16" t="s">
        <v>9</v>
      </c>
      <c r="E13" s="33">
        <v>0.5</v>
      </c>
      <c r="F13" s="34">
        <f t="shared" si="0"/>
        <v>5.0000000000000003E-10</v>
      </c>
      <c r="G13" s="41"/>
      <c r="H13" s="14"/>
      <c r="I13" s="34"/>
      <c r="J13" s="37"/>
      <c r="K13" s="14"/>
      <c r="L13" s="34"/>
    </row>
    <row r="14" spans="1:12" x14ac:dyDescent="0.45">
      <c r="A14" s="18" t="s">
        <v>43</v>
      </c>
      <c r="B14" s="20">
        <f>B13/1000000000</f>
        <v>2.9999999999999997E-8</v>
      </c>
      <c r="C14" s="9" t="s">
        <v>8</v>
      </c>
      <c r="E14" s="33">
        <v>0.55000000000000004</v>
      </c>
      <c r="F14" s="34">
        <f t="shared" si="0"/>
        <v>5.5000000000000007E-10</v>
      </c>
      <c r="G14" s="41"/>
      <c r="H14" s="14"/>
      <c r="I14" s="34"/>
      <c r="J14" s="37"/>
      <c r="K14" s="14"/>
      <c r="L14" s="34"/>
    </row>
    <row r="15" spans="1:12" ht="15.75" x14ac:dyDescent="0.55000000000000004">
      <c r="A15" s="8" t="s">
        <v>34</v>
      </c>
      <c r="B15" s="21">
        <v>-20</v>
      </c>
      <c r="C15" s="9" t="s">
        <v>0</v>
      </c>
      <c r="E15" s="33">
        <v>0.6</v>
      </c>
      <c r="F15" s="34">
        <f t="shared" si="0"/>
        <v>6E-10</v>
      </c>
      <c r="G15" s="41"/>
      <c r="H15" s="14"/>
      <c r="I15" s="34"/>
      <c r="J15" s="37"/>
      <c r="K15" s="14"/>
      <c r="L15" s="34"/>
    </row>
    <row r="16" spans="1:12" x14ac:dyDescent="0.45">
      <c r="A16" s="18" t="s">
        <v>43</v>
      </c>
      <c r="B16" s="21">
        <f>B15/1000</f>
        <v>-0.02</v>
      </c>
      <c r="C16" s="9" t="s">
        <v>5</v>
      </c>
      <c r="E16" s="33">
        <v>0.65</v>
      </c>
      <c r="F16" s="34">
        <f t="shared" si="0"/>
        <v>6.5000000000000003E-10</v>
      </c>
      <c r="G16" s="41"/>
      <c r="H16" s="14"/>
      <c r="I16" s="34"/>
      <c r="J16" s="37"/>
      <c r="K16" s="14"/>
      <c r="L16" s="34"/>
    </row>
    <row r="17" spans="1:12" ht="15.75" x14ac:dyDescent="0.55000000000000004">
      <c r="A17" s="8" t="s">
        <v>24</v>
      </c>
      <c r="B17" s="21">
        <v>25</v>
      </c>
      <c r="C17" s="9" t="s">
        <v>21</v>
      </c>
      <c r="E17" s="33">
        <v>0.7</v>
      </c>
      <c r="F17" s="34">
        <f t="shared" si="0"/>
        <v>6.9999999999999996E-10</v>
      </c>
      <c r="G17" s="41"/>
      <c r="H17" s="14"/>
      <c r="I17" s="34"/>
      <c r="J17" s="37"/>
      <c r="K17" s="14"/>
      <c r="L17" s="34"/>
    </row>
    <row r="18" spans="1:12" ht="15.75" x14ac:dyDescent="0.45">
      <c r="A18" s="18" t="s">
        <v>43</v>
      </c>
      <c r="B18" s="21">
        <f>B17/1000*1000</f>
        <v>25</v>
      </c>
      <c r="C18" s="9" t="s">
        <v>26</v>
      </c>
      <c r="E18" s="33">
        <v>0.75</v>
      </c>
      <c r="F18" s="34">
        <f t="shared" si="0"/>
        <v>7.500000000000001E-10</v>
      </c>
      <c r="G18" s="41"/>
      <c r="H18" s="14"/>
      <c r="I18" s="34"/>
      <c r="J18" s="37"/>
      <c r="K18" s="14"/>
      <c r="L18" s="34"/>
    </row>
    <row r="19" spans="1:12" ht="16.5" x14ac:dyDescent="0.55000000000000004">
      <c r="A19" s="8" t="s">
        <v>27</v>
      </c>
      <c r="B19" s="20">
        <f>$B$10*B18</f>
        <v>1.505E+25</v>
      </c>
      <c r="C19" s="9" t="s">
        <v>22</v>
      </c>
      <c r="E19" s="33">
        <v>0.8</v>
      </c>
      <c r="F19" s="34">
        <f t="shared" si="0"/>
        <v>8.0000000000000013E-10</v>
      </c>
      <c r="G19" s="41"/>
      <c r="H19" s="14"/>
      <c r="I19" s="34"/>
      <c r="J19" s="37"/>
      <c r="K19" s="14"/>
      <c r="L19" s="34"/>
    </row>
    <row r="20" spans="1:12" ht="15.75" x14ac:dyDescent="0.45">
      <c r="A20" s="8" t="s">
        <v>28</v>
      </c>
      <c r="B20" s="22">
        <v>1</v>
      </c>
      <c r="C20" s="9"/>
      <c r="E20" s="33">
        <v>0.85</v>
      </c>
      <c r="F20" s="34">
        <f t="shared" si="0"/>
        <v>8.5000000000000006E-10</v>
      </c>
      <c r="G20" s="41"/>
      <c r="H20" s="14"/>
      <c r="I20" s="34"/>
      <c r="J20" s="37"/>
      <c r="K20" s="14"/>
      <c r="L20" s="34"/>
    </row>
    <row r="21" spans="1:12" ht="16.5" x14ac:dyDescent="0.55000000000000004">
      <c r="A21" s="8" t="s">
        <v>29</v>
      </c>
      <c r="B21" s="20"/>
      <c r="C21" s="9"/>
      <c r="E21" s="33">
        <v>0.9</v>
      </c>
      <c r="F21" s="34">
        <f t="shared" si="0"/>
        <v>9.000000000000001E-10</v>
      </c>
      <c r="G21" s="41"/>
      <c r="H21" s="14"/>
      <c r="I21" s="34"/>
      <c r="J21" s="37"/>
      <c r="K21" s="14"/>
      <c r="L21" s="34"/>
    </row>
    <row r="22" spans="1:12" ht="14.65" thickBot="1" x14ac:dyDescent="0.5">
      <c r="A22" s="10" t="s">
        <v>30</v>
      </c>
      <c r="B22" s="23">
        <v>8.6999999999999999E-21</v>
      </c>
      <c r="C22" s="11" t="s">
        <v>31</v>
      </c>
      <c r="E22" s="33">
        <v>0.95</v>
      </c>
      <c r="F22" s="34">
        <f t="shared" si="0"/>
        <v>9.5000000000000003E-10</v>
      </c>
      <c r="G22" s="41"/>
      <c r="H22" s="14"/>
      <c r="I22" s="34"/>
      <c r="J22" s="37"/>
      <c r="K22" s="14"/>
      <c r="L22" s="34"/>
    </row>
    <row r="23" spans="1:12" ht="14.65" thickBot="1" x14ac:dyDescent="0.5">
      <c r="E23" s="33">
        <v>1</v>
      </c>
      <c r="F23" s="34">
        <f t="shared" si="0"/>
        <v>1.0000000000000001E-9</v>
      </c>
      <c r="G23" s="41"/>
      <c r="H23" s="14"/>
      <c r="I23" s="34"/>
      <c r="J23" s="37"/>
      <c r="K23" s="14"/>
      <c r="L23" s="34"/>
    </row>
    <row r="24" spans="1:12" ht="14.65" thickBot="1" x14ac:dyDescent="0.5">
      <c r="A24" s="53" t="s">
        <v>12</v>
      </c>
      <c r="B24" s="54"/>
      <c r="C24" s="55"/>
      <c r="E24" s="33">
        <v>1.05</v>
      </c>
      <c r="F24" s="34">
        <f t="shared" si="0"/>
        <v>1.0500000000000001E-9</v>
      </c>
      <c r="G24" s="41"/>
      <c r="H24" s="14"/>
      <c r="I24" s="34"/>
      <c r="J24" s="37"/>
      <c r="K24" s="14"/>
      <c r="L24" s="34"/>
    </row>
    <row r="25" spans="1:12" ht="15" thickBot="1" x14ac:dyDescent="0.5">
      <c r="A25" s="27" t="s">
        <v>32</v>
      </c>
      <c r="B25" s="28">
        <f>SQRT(($B$9^2/($B$6*$B$7*$B$8))*(2*B20^2*B19))</f>
        <v>518699062.68667501</v>
      </c>
      <c r="C25" s="29" t="s">
        <v>7</v>
      </c>
      <c r="E25" s="33">
        <v>1.1000000000000001</v>
      </c>
      <c r="F25" s="34">
        <f t="shared" si="0"/>
        <v>1.1000000000000001E-9</v>
      </c>
      <c r="G25" s="41"/>
      <c r="H25" s="14"/>
      <c r="I25" s="34"/>
      <c r="J25" s="37"/>
      <c r="K25" s="14"/>
      <c r="L25" s="34"/>
    </row>
    <row r="26" spans="1:12" ht="15.75" x14ac:dyDescent="0.45">
      <c r="A26" s="15" t="s">
        <v>33</v>
      </c>
      <c r="B26" s="30">
        <f>1/B25</f>
        <v>1.9279001485376873E-9</v>
      </c>
      <c r="C26" s="16" t="s">
        <v>8</v>
      </c>
      <c r="E26" s="33">
        <v>1.1499999999999999</v>
      </c>
      <c r="F26" s="34">
        <f t="shared" si="0"/>
        <v>1.15E-9</v>
      </c>
      <c r="G26" s="41"/>
      <c r="H26" s="14"/>
      <c r="I26" s="34"/>
      <c r="J26" s="37"/>
      <c r="K26" s="14"/>
      <c r="L26" s="34"/>
    </row>
    <row r="27" spans="1:12" ht="14.65" thickBot="1" x14ac:dyDescent="0.5">
      <c r="A27" s="31" t="s">
        <v>43</v>
      </c>
      <c r="B27" s="26">
        <f>B26*1000000000</f>
        <v>1.9279001485376874</v>
      </c>
      <c r="C27" s="11" t="s">
        <v>9</v>
      </c>
      <c r="E27" s="33">
        <v>1.2</v>
      </c>
      <c r="F27" s="34">
        <f t="shared" si="0"/>
        <v>1.2E-9</v>
      </c>
      <c r="G27" s="41"/>
      <c r="H27" s="14"/>
      <c r="I27" s="34"/>
      <c r="J27" s="37"/>
      <c r="K27" s="14"/>
      <c r="L27" s="34"/>
    </row>
    <row r="28" spans="1:12" x14ac:dyDescent="0.45">
      <c r="E28" s="33">
        <v>1.25</v>
      </c>
      <c r="F28" s="34">
        <f t="shared" si="0"/>
        <v>1.25E-9</v>
      </c>
      <c r="G28" s="41"/>
      <c r="H28" s="14"/>
      <c r="I28" s="34"/>
      <c r="J28" s="37"/>
      <c r="K28" s="14"/>
      <c r="L28" s="34"/>
    </row>
    <row r="29" spans="1:12" x14ac:dyDescent="0.45">
      <c r="A29" s="1"/>
      <c r="E29" s="33">
        <v>1.3</v>
      </c>
      <c r="F29" s="34">
        <f t="shared" si="0"/>
        <v>1.3000000000000001E-9</v>
      </c>
      <c r="G29" s="41"/>
      <c r="H29" s="14"/>
      <c r="I29" s="34"/>
      <c r="J29" s="37"/>
      <c r="K29" s="14"/>
      <c r="L29" s="34"/>
    </row>
    <row r="30" spans="1:12" x14ac:dyDescent="0.45">
      <c r="A30" s="1"/>
      <c r="E30" s="33">
        <v>1.35</v>
      </c>
      <c r="F30" s="34">
        <f t="shared" si="0"/>
        <v>1.3500000000000001E-9</v>
      </c>
      <c r="G30" s="41"/>
      <c r="H30" s="14"/>
      <c r="I30" s="34"/>
      <c r="J30" s="37"/>
      <c r="K30" s="14"/>
      <c r="L30" s="34"/>
    </row>
    <row r="31" spans="1:12" x14ac:dyDescent="0.45">
      <c r="A31" s="4"/>
      <c r="B31" s="3"/>
      <c r="E31" s="33">
        <v>1.4</v>
      </c>
      <c r="F31" s="34">
        <f t="shared" si="0"/>
        <v>1.3999999999999999E-9</v>
      </c>
      <c r="G31" s="41"/>
      <c r="H31" s="14"/>
      <c r="I31" s="34"/>
      <c r="J31" s="37"/>
      <c r="K31" s="14"/>
      <c r="L31" s="34"/>
    </row>
    <row r="32" spans="1:12" x14ac:dyDescent="0.45">
      <c r="A32" s="4"/>
      <c r="B32" s="3"/>
      <c r="D32" s="5"/>
      <c r="E32" s="33">
        <v>1.45</v>
      </c>
      <c r="F32" s="34">
        <f t="shared" si="0"/>
        <v>1.45E-9</v>
      </c>
      <c r="G32" s="41"/>
      <c r="H32" s="14"/>
      <c r="I32" s="34"/>
      <c r="J32" s="37"/>
      <c r="K32" s="14"/>
      <c r="L32" s="34"/>
    </row>
    <row r="33" spans="1:12" x14ac:dyDescent="0.45">
      <c r="A33" s="4"/>
      <c r="B33" s="3"/>
      <c r="E33" s="33">
        <v>1.5</v>
      </c>
      <c r="F33" s="34">
        <f t="shared" si="0"/>
        <v>1.5000000000000002E-9</v>
      </c>
      <c r="G33" s="41"/>
      <c r="H33" s="14"/>
      <c r="I33" s="34"/>
      <c r="J33" s="37"/>
      <c r="K33" s="14"/>
      <c r="L33" s="34"/>
    </row>
    <row r="34" spans="1:12" x14ac:dyDescent="0.45">
      <c r="E34" s="33">
        <v>1.55</v>
      </c>
      <c r="F34" s="34">
        <f t="shared" si="0"/>
        <v>1.5500000000000002E-9</v>
      </c>
      <c r="G34" s="41"/>
      <c r="H34" s="14"/>
      <c r="I34" s="34"/>
      <c r="J34" s="37"/>
      <c r="K34" s="14"/>
      <c r="L34" s="34"/>
    </row>
    <row r="35" spans="1:12" x14ac:dyDescent="0.45">
      <c r="A35" s="1"/>
      <c r="E35" s="33">
        <v>1.6</v>
      </c>
      <c r="F35" s="34">
        <f t="shared" si="0"/>
        <v>1.6000000000000003E-9</v>
      </c>
      <c r="G35" s="41"/>
      <c r="H35" s="14"/>
      <c r="I35" s="34"/>
      <c r="J35" s="37"/>
      <c r="K35" s="14"/>
      <c r="L35" s="34"/>
    </row>
    <row r="36" spans="1:12" x14ac:dyDescent="0.45">
      <c r="A36" s="4"/>
      <c r="E36" s="33">
        <v>1.65</v>
      </c>
      <c r="F36" s="34">
        <f t="shared" si="0"/>
        <v>1.6500000000000001E-9</v>
      </c>
      <c r="G36" s="41"/>
      <c r="H36" s="14"/>
      <c r="I36" s="34"/>
      <c r="J36" s="37"/>
      <c r="K36" s="14"/>
      <c r="L36" s="34"/>
    </row>
    <row r="37" spans="1:12" x14ac:dyDescent="0.45">
      <c r="A37" s="4"/>
      <c r="B37" s="3"/>
      <c r="E37" s="33">
        <v>1.7</v>
      </c>
      <c r="F37" s="34">
        <f t="shared" si="0"/>
        <v>1.7000000000000001E-9</v>
      </c>
      <c r="G37" s="41"/>
      <c r="H37" s="14"/>
      <c r="I37" s="34"/>
      <c r="J37" s="37"/>
      <c r="K37" s="14"/>
      <c r="L37" s="34"/>
    </row>
    <row r="38" spans="1:12" x14ac:dyDescent="0.45">
      <c r="B38" s="3"/>
      <c r="E38" s="33">
        <v>1.75</v>
      </c>
      <c r="F38" s="34">
        <f t="shared" si="0"/>
        <v>1.7500000000000002E-9</v>
      </c>
      <c r="G38" s="41"/>
      <c r="H38" s="14"/>
      <c r="I38" s="34"/>
      <c r="J38" s="37"/>
      <c r="K38" s="14"/>
      <c r="L38" s="34"/>
    </row>
    <row r="39" spans="1:12" x14ac:dyDescent="0.45">
      <c r="B39" s="6"/>
      <c r="E39" s="33">
        <v>1.8</v>
      </c>
      <c r="F39" s="34">
        <f t="shared" si="0"/>
        <v>1.8000000000000002E-9</v>
      </c>
      <c r="G39" s="41"/>
      <c r="H39" s="14"/>
      <c r="I39" s="34"/>
      <c r="J39" s="37"/>
      <c r="K39" s="14"/>
      <c r="L39" s="34"/>
    </row>
    <row r="40" spans="1:12" x14ac:dyDescent="0.45">
      <c r="B40" s="3"/>
      <c r="E40" s="33">
        <v>1.85</v>
      </c>
      <c r="F40" s="34">
        <f t="shared" si="0"/>
        <v>1.8500000000000002E-9</v>
      </c>
      <c r="G40" s="41"/>
      <c r="H40" s="14"/>
      <c r="I40" s="34"/>
      <c r="J40" s="37"/>
      <c r="K40" s="14"/>
      <c r="L40" s="34"/>
    </row>
    <row r="41" spans="1:12" x14ac:dyDescent="0.45">
      <c r="B41" s="7"/>
      <c r="E41" s="33">
        <v>1.9</v>
      </c>
      <c r="F41" s="34">
        <f t="shared" si="0"/>
        <v>1.9000000000000001E-9</v>
      </c>
      <c r="G41" s="41"/>
      <c r="H41" s="14"/>
      <c r="I41" s="34"/>
      <c r="J41" s="37"/>
      <c r="K41" s="14"/>
      <c r="L41" s="34"/>
    </row>
    <row r="42" spans="1:12" x14ac:dyDescent="0.45">
      <c r="E42" s="33">
        <v>1.95</v>
      </c>
      <c r="F42" s="34">
        <f t="shared" si="0"/>
        <v>1.9500000000000001E-9</v>
      </c>
      <c r="G42" s="41"/>
      <c r="H42" s="14"/>
      <c r="I42" s="34"/>
      <c r="J42" s="37"/>
      <c r="K42" s="14"/>
      <c r="L42" s="34"/>
    </row>
    <row r="43" spans="1:12" x14ac:dyDescent="0.45">
      <c r="E43" s="33">
        <v>2</v>
      </c>
      <c r="F43" s="34">
        <f t="shared" si="0"/>
        <v>2.0000000000000001E-9</v>
      </c>
      <c r="G43" s="41"/>
      <c r="H43" s="14"/>
      <c r="I43" s="34"/>
      <c r="J43" s="37"/>
      <c r="K43" s="14"/>
      <c r="L43" s="34"/>
    </row>
    <row r="44" spans="1:12" x14ac:dyDescent="0.45">
      <c r="E44" s="33">
        <v>2.0499999999999998</v>
      </c>
      <c r="F44" s="34">
        <f t="shared" si="0"/>
        <v>2.0499999999999997E-9</v>
      </c>
      <c r="G44" s="41"/>
      <c r="H44" s="14"/>
      <c r="I44" s="34"/>
      <c r="J44" s="37"/>
      <c r="K44" s="14"/>
      <c r="L44" s="34"/>
    </row>
    <row r="45" spans="1:12" x14ac:dyDescent="0.45">
      <c r="E45" s="33">
        <v>2.1</v>
      </c>
      <c r="F45" s="34">
        <f t="shared" si="0"/>
        <v>2.1000000000000002E-9</v>
      </c>
      <c r="G45" s="41"/>
      <c r="H45" s="14"/>
      <c r="I45" s="34"/>
      <c r="J45" s="37"/>
      <c r="K45" s="14"/>
      <c r="L45" s="34"/>
    </row>
    <row r="46" spans="1:12" x14ac:dyDescent="0.45">
      <c r="E46" s="33">
        <v>2.15</v>
      </c>
      <c r="F46" s="34">
        <f t="shared" si="0"/>
        <v>2.1500000000000002E-9</v>
      </c>
      <c r="G46" s="41"/>
      <c r="H46" s="14"/>
      <c r="I46" s="34"/>
      <c r="J46" s="37"/>
      <c r="K46" s="14"/>
      <c r="L46" s="34"/>
    </row>
    <row r="47" spans="1:12" x14ac:dyDescent="0.45">
      <c r="E47" s="33">
        <v>2.2000000000000002</v>
      </c>
      <c r="F47" s="34">
        <f t="shared" si="0"/>
        <v>2.2000000000000003E-9</v>
      </c>
      <c r="G47" s="41"/>
      <c r="H47" s="14"/>
      <c r="I47" s="34"/>
      <c r="J47" s="37"/>
      <c r="K47" s="14"/>
      <c r="L47" s="34"/>
    </row>
    <row r="48" spans="1:12" x14ac:dyDescent="0.45">
      <c r="E48" s="33">
        <v>2.25</v>
      </c>
      <c r="F48" s="34">
        <f t="shared" si="0"/>
        <v>2.2500000000000003E-9</v>
      </c>
      <c r="G48" s="41"/>
      <c r="H48" s="14"/>
      <c r="I48" s="34"/>
      <c r="J48" s="37"/>
      <c r="K48" s="14"/>
      <c r="L48" s="34"/>
    </row>
    <row r="49" spans="5:12" x14ac:dyDescent="0.45">
      <c r="E49" s="33">
        <v>2.2999999999999998</v>
      </c>
      <c r="F49" s="34">
        <f t="shared" si="0"/>
        <v>2.2999999999999999E-9</v>
      </c>
      <c r="G49" s="41"/>
      <c r="H49" s="14"/>
      <c r="I49" s="34"/>
      <c r="J49" s="37"/>
      <c r="K49" s="14"/>
      <c r="L49" s="34"/>
    </row>
    <row r="50" spans="5:12" x14ac:dyDescent="0.45">
      <c r="E50" s="33">
        <v>2.35</v>
      </c>
      <c r="F50" s="34">
        <f t="shared" si="0"/>
        <v>2.3500000000000004E-9</v>
      </c>
      <c r="G50" s="41"/>
      <c r="H50" s="14"/>
      <c r="I50" s="34"/>
      <c r="J50" s="37"/>
      <c r="K50" s="14"/>
      <c r="L50" s="34"/>
    </row>
    <row r="51" spans="5:12" x14ac:dyDescent="0.45">
      <c r="E51" s="33">
        <v>2.4</v>
      </c>
      <c r="F51" s="34">
        <f t="shared" si="0"/>
        <v>2.4E-9</v>
      </c>
      <c r="G51" s="41"/>
      <c r="H51" s="14"/>
      <c r="I51" s="34"/>
      <c r="J51" s="37"/>
      <c r="K51" s="14"/>
      <c r="L51" s="34"/>
    </row>
    <row r="52" spans="5:12" x14ac:dyDescent="0.45">
      <c r="E52" s="33">
        <v>2.4500000000000002</v>
      </c>
      <c r="F52" s="34">
        <f t="shared" si="0"/>
        <v>2.4500000000000004E-9</v>
      </c>
      <c r="G52" s="41"/>
      <c r="H52" s="14"/>
      <c r="I52" s="34"/>
      <c r="J52" s="37"/>
      <c r="K52" s="14"/>
      <c r="L52" s="34"/>
    </row>
    <row r="53" spans="5:12" x14ac:dyDescent="0.45">
      <c r="E53" s="33">
        <v>2.5</v>
      </c>
      <c r="F53" s="34">
        <f t="shared" si="0"/>
        <v>2.5000000000000001E-9</v>
      </c>
      <c r="G53" s="41"/>
      <c r="H53" s="14"/>
      <c r="I53" s="34"/>
      <c r="J53" s="37"/>
      <c r="K53" s="14"/>
      <c r="L53" s="34"/>
    </row>
    <row r="54" spans="5:12" x14ac:dyDescent="0.45">
      <c r="E54" s="33">
        <v>2.5499999999999998</v>
      </c>
      <c r="F54" s="34">
        <f t="shared" si="0"/>
        <v>2.5500000000000001E-9</v>
      </c>
      <c r="G54" s="41"/>
      <c r="H54" s="14"/>
      <c r="I54" s="34"/>
      <c r="J54" s="37"/>
      <c r="K54" s="14"/>
      <c r="L54" s="34"/>
    </row>
    <row r="55" spans="5:12" x14ac:dyDescent="0.45">
      <c r="E55" s="33">
        <v>2.6</v>
      </c>
      <c r="F55" s="34">
        <f t="shared" si="0"/>
        <v>2.6000000000000001E-9</v>
      </c>
      <c r="G55" s="41"/>
      <c r="H55" s="14"/>
      <c r="I55" s="34"/>
      <c r="J55" s="37"/>
      <c r="K55" s="14"/>
      <c r="L55" s="34"/>
    </row>
    <row r="56" spans="5:12" x14ac:dyDescent="0.45">
      <c r="E56" s="33">
        <v>2.65</v>
      </c>
      <c r="F56" s="34">
        <f t="shared" si="0"/>
        <v>2.6500000000000002E-9</v>
      </c>
      <c r="G56" s="41"/>
      <c r="H56" s="14"/>
      <c r="I56" s="34"/>
      <c r="J56" s="37"/>
      <c r="K56" s="14"/>
      <c r="L56" s="34"/>
    </row>
    <row r="57" spans="5:12" x14ac:dyDescent="0.45">
      <c r="E57" s="33">
        <v>2.7</v>
      </c>
      <c r="F57" s="34">
        <f t="shared" si="0"/>
        <v>2.7000000000000002E-9</v>
      </c>
      <c r="G57" s="41"/>
      <c r="H57" s="14"/>
      <c r="I57" s="34"/>
      <c r="J57" s="37"/>
      <c r="K57" s="14"/>
      <c r="L57" s="34"/>
    </row>
    <row r="58" spans="5:12" x14ac:dyDescent="0.45">
      <c r="E58" s="33">
        <v>2.75</v>
      </c>
      <c r="F58" s="34">
        <f t="shared" si="0"/>
        <v>2.7500000000000002E-9</v>
      </c>
      <c r="G58" s="41"/>
      <c r="H58" s="14"/>
      <c r="I58" s="34"/>
      <c r="J58" s="37"/>
      <c r="K58" s="14"/>
      <c r="L58" s="34"/>
    </row>
    <row r="59" spans="5:12" x14ac:dyDescent="0.45">
      <c r="E59" s="33">
        <v>2.8</v>
      </c>
      <c r="F59" s="34">
        <f t="shared" si="0"/>
        <v>2.7999999999999998E-9</v>
      </c>
      <c r="G59" s="41"/>
      <c r="H59" s="14"/>
      <c r="I59" s="34"/>
      <c r="J59" s="37"/>
      <c r="K59" s="14"/>
      <c r="L59" s="34"/>
    </row>
    <row r="60" spans="5:12" x14ac:dyDescent="0.45">
      <c r="E60" s="33">
        <v>2.85</v>
      </c>
      <c r="F60" s="34">
        <f t="shared" si="0"/>
        <v>2.8500000000000003E-9</v>
      </c>
      <c r="G60" s="41"/>
      <c r="H60" s="14"/>
      <c r="I60" s="34"/>
      <c r="J60" s="37"/>
      <c r="K60" s="14"/>
      <c r="L60" s="34"/>
    </row>
    <row r="61" spans="5:12" x14ac:dyDescent="0.45">
      <c r="E61" s="33">
        <v>2.9</v>
      </c>
      <c r="F61" s="34">
        <f t="shared" si="0"/>
        <v>2.8999999999999999E-9</v>
      </c>
      <c r="G61" s="41"/>
      <c r="H61" s="14"/>
      <c r="I61" s="34"/>
      <c r="J61" s="37"/>
      <c r="K61" s="14"/>
      <c r="L61" s="34"/>
    </row>
    <row r="62" spans="5:12" x14ac:dyDescent="0.45">
      <c r="E62" s="33">
        <v>2.95</v>
      </c>
      <c r="F62" s="34">
        <f t="shared" si="0"/>
        <v>2.9500000000000004E-9</v>
      </c>
      <c r="G62" s="41"/>
      <c r="H62" s="14"/>
      <c r="I62" s="34"/>
      <c r="J62" s="37"/>
      <c r="K62" s="14"/>
      <c r="L62" s="34"/>
    </row>
    <row r="63" spans="5:12" x14ac:dyDescent="0.45">
      <c r="E63" s="33">
        <v>3</v>
      </c>
      <c r="F63" s="34">
        <f t="shared" si="0"/>
        <v>3.0000000000000004E-9</v>
      </c>
      <c r="G63" s="41"/>
      <c r="H63" s="14"/>
      <c r="I63" s="34"/>
      <c r="J63" s="37"/>
      <c r="K63" s="14"/>
      <c r="L63" s="34"/>
    </row>
    <row r="64" spans="5:12" x14ac:dyDescent="0.45">
      <c r="E64" s="33">
        <v>3.05</v>
      </c>
      <c r="F64" s="34">
        <f t="shared" si="0"/>
        <v>3.05E-9</v>
      </c>
      <c r="G64" s="41"/>
      <c r="H64" s="14"/>
      <c r="I64" s="34"/>
      <c r="J64" s="37"/>
      <c r="K64" s="14"/>
      <c r="L64" s="34"/>
    </row>
    <row r="65" spans="5:12" x14ac:dyDescent="0.45">
      <c r="E65" s="33">
        <v>3.1</v>
      </c>
      <c r="F65" s="34">
        <f t="shared" si="0"/>
        <v>3.1000000000000005E-9</v>
      </c>
      <c r="G65" s="41"/>
      <c r="H65" s="14"/>
      <c r="I65" s="34"/>
      <c r="J65" s="37"/>
      <c r="K65" s="14"/>
      <c r="L65" s="34"/>
    </row>
    <row r="66" spans="5:12" x14ac:dyDescent="0.45">
      <c r="E66" s="33">
        <v>3.15</v>
      </c>
      <c r="F66" s="34">
        <f t="shared" si="0"/>
        <v>3.1500000000000001E-9</v>
      </c>
      <c r="G66" s="41"/>
      <c r="H66" s="14"/>
      <c r="I66" s="34"/>
      <c r="J66" s="37"/>
      <c r="K66" s="14"/>
      <c r="L66" s="34"/>
    </row>
    <row r="67" spans="5:12" x14ac:dyDescent="0.45">
      <c r="E67" s="33">
        <v>3.2</v>
      </c>
      <c r="F67" s="34">
        <f t="shared" si="0"/>
        <v>3.2000000000000005E-9</v>
      </c>
      <c r="G67" s="41"/>
      <c r="H67" s="14"/>
      <c r="I67" s="34"/>
      <c r="J67" s="37"/>
      <c r="K67" s="14"/>
      <c r="L67" s="34"/>
    </row>
    <row r="68" spans="5:12" x14ac:dyDescent="0.45">
      <c r="E68" s="33">
        <v>3.25</v>
      </c>
      <c r="F68" s="34">
        <f t="shared" ref="F68:F131" si="1">E68*0.000000001</f>
        <v>3.2500000000000002E-9</v>
      </c>
      <c r="G68" s="41"/>
      <c r="H68" s="14"/>
      <c r="I68" s="34"/>
      <c r="J68" s="37"/>
      <c r="K68" s="14"/>
      <c r="L68" s="34"/>
    </row>
    <row r="69" spans="5:12" x14ac:dyDescent="0.45">
      <c r="E69" s="33">
        <v>3.3</v>
      </c>
      <c r="F69" s="34">
        <f t="shared" si="1"/>
        <v>3.3000000000000002E-9</v>
      </c>
      <c r="G69" s="41"/>
      <c r="H69" s="14"/>
      <c r="I69" s="34"/>
      <c r="J69" s="37"/>
      <c r="K69" s="14"/>
      <c r="L69" s="34"/>
    </row>
    <row r="70" spans="5:12" x14ac:dyDescent="0.45">
      <c r="E70" s="33">
        <v>3.35</v>
      </c>
      <c r="F70" s="34">
        <f t="shared" si="1"/>
        <v>3.3500000000000002E-9</v>
      </c>
      <c r="G70" s="41"/>
      <c r="H70" s="14"/>
      <c r="I70" s="34"/>
      <c r="J70" s="37"/>
      <c r="K70" s="14"/>
      <c r="L70" s="34"/>
    </row>
    <row r="71" spans="5:12" x14ac:dyDescent="0.45">
      <c r="E71" s="33">
        <v>3.4</v>
      </c>
      <c r="F71" s="34">
        <f t="shared" si="1"/>
        <v>3.4000000000000003E-9</v>
      </c>
      <c r="G71" s="41"/>
      <c r="H71" s="14"/>
      <c r="I71" s="34"/>
      <c r="J71" s="37"/>
      <c r="K71" s="14"/>
      <c r="L71" s="34"/>
    </row>
    <row r="72" spans="5:12" x14ac:dyDescent="0.45">
      <c r="E72" s="33">
        <v>3.45</v>
      </c>
      <c r="F72" s="34">
        <f t="shared" si="1"/>
        <v>3.4500000000000003E-9</v>
      </c>
      <c r="G72" s="41"/>
      <c r="H72" s="14"/>
      <c r="I72" s="34"/>
      <c r="J72" s="37"/>
      <c r="K72" s="14"/>
      <c r="L72" s="34"/>
    </row>
    <row r="73" spans="5:12" x14ac:dyDescent="0.45">
      <c r="E73" s="33">
        <v>3.5</v>
      </c>
      <c r="F73" s="34">
        <f t="shared" si="1"/>
        <v>3.5000000000000003E-9</v>
      </c>
      <c r="G73" s="41"/>
      <c r="H73" s="14"/>
      <c r="I73" s="34"/>
      <c r="J73" s="37"/>
      <c r="K73" s="14"/>
      <c r="L73" s="34"/>
    </row>
    <row r="74" spans="5:12" x14ac:dyDescent="0.45">
      <c r="E74" s="33">
        <v>3.55</v>
      </c>
      <c r="F74" s="34">
        <f t="shared" si="1"/>
        <v>3.5499999999999999E-9</v>
      </c>
      <c r="G74" s="41"/>
      <c r="H74" s="14"/>
      <c r="I74" s="34"/>
      <c r="J74" s="37"/>
      <c r="K74" s="14"/>
      <c r="L74" s="34"/>
    </row>
    <row r="75" spans="5:12" x14ac:dyDescent="0.45">
      <c r="E75" s="33">
        <v>3.6</v>
      </c>
      <c r="F75" s="34">
        <f t="shared" si="1"/>
        <v>3.6000000000000004E-9</v>
      </c>
      <c r="G75" s="41"/>
      <c r="H75" s="14"/>
      <c r="I75" s="34"/>
      <c r="J75" s="37"/>
      <c r="K75" s="14"/>
      <c r="L75" s="34"/>
    </row>
    <row r="76" spans="5:12" x14ac:dyDescent="0.45">
      <c r="E76" s="33">
        <v>3.65</v>
      </c>
      <c r="F76" s="34">
        <f t="shared" si="1"/>
        <v>3.65E-9</v>
      </c>
      <c r="G76" s="41"/>
      <c r="H76" s="14"/>
      <c r="I76" s="34"/>
      <c r="J76" s="37"/>
      <c r="K76" s="14"/>
      <c r="L76" s="34"/>
    </row>
    <row r="77" spans="5:12" x14ac:dyDescent="0.45">
      <c r="E77" s="33">
        <v>3.7</v>
      </c>
      <c r="F77" s="34">
        <f t="shared" si="1"/>
        <v>3.7000000000000005E-9</v>
      </c>
      <c r="G77" s="41"/>
      <c r="H77" s="14"/>
      <c r="I77" s="34"/>
      <c r="J77" s="37"/>
      <c r="K77" s="14"/>
      <c r="L77" s="34"/>
    </row>
    <row r="78" spans="5:12" x14ac:dyDescent="0.45">
      <c r="E78" s="33">
        <v>3.75</v>
      </c>
      <c r="F78" s="34">
        <f t="shared" si="1"/>
        <v>3.7500000000000005E-9</v>
      </c>
      <c r="G78" s="41"/>
      <c r="H78" s="14"/>
      <c r="I78" s="34"/>
      <c r="J78" s="37"/>
      <c r="K78" s="14"/>
      <c r="L78" s="34"/>
    </row>
    <row r="79" spans="5:12" x14ac:dyDescent="0.45">
      <c r="E79" s="33">
        <v>3.8</v>
      </c>
      <c r="F79" s="34">
        <f t="shared" si="1"/>
        <v>3.8000000000000001E-9</v>
      </c>
      <c r="G79" s="41"/>
      <c r="H79" s="14"/>
      <c r="I79" s="34"/>
      <c r="J79" s="37"/>
      <c r="K79" s="14"/>
      <c r="L79" s="34"/>
    </row>
    <row r="80" spans="5:12" x14ac:dyDescent="0.45">
      <c r="E80" s="33">
        <v>3.85</v>
      </c>
      <c r="F80" s="34">
        <f t="shared" si="1"/>
        <v>3.8500000000000006E-9</v>
      </c>
      <c r="G80" s="41"/>
      <c r="H80" s="14"/>
      <c r="I80" s="34"/>
      <c r="J80" s="37"/>
      <c r="K80" s="14"/>
      <c r="L80" s="34"/>
    </row>
    <row r="81" spans="5:12" x14ac:dyDescent="0.45">
      <c r="E81" s="33">
        <v>3.9</v>
      </c>
      <c r="F81" s="34">
        <f t="shared" si="1"/>
        <v>3.9000000000000002E-9</v>
      </c>
      <c r="G81" s="41"/>
      <c r="H81" s="14"/>
      <c r="I81" s="34"/>
      <c r="J81" s="37"/>
      <c r="K81" s="14"/>
      <c r="L81" s="34"/>
    </row>
    <row r="82" spans="5:12" x14ac:dyDescent="0.45">
      <c r="E82" s="33">
        <v>3.95</v>
      </c>
      <c r="F82" s="34">
        <f t="shared" si="1"/>
        <v>3.9500000000000006E-9</v>
      </c>
      <c r="G82" s="41"/>
      <c r="H82" s="14"/>
      <c r="I82" s="34"/>
      <c r="J82" s="37"/>
      <c r="K82" s="14"/>
      <c r="L82" s="34"/>
    </row>
    <row r="83" spans="5:12" x14ac:dyDescent="0.45">
      <c r="E83" s="33">
        <v>4</v>
      </c>
      <c r="F83" s="34">
        <f t="shared" si="1"/>
        <v>4.0000000000000002E-9</v>
      </c>
      <c r="G83" s="41"/>
      <c r="H83" s="14"/>
      <c r="I83" s="34"/>
      <c r="J83" s="37"/>
      <c r="K83" s="14"/>
      <c r="L83" s="34"/>
    </row>
    <row r="84" spans="5:12" x14ac:dyDescent="0.45">
      <c r="E84" s="33">
        <v>4.05</v>
      </c>
      <c r="F84" s="34">
        <f t="shared" si="1"/>
        <v>4.0499999999999999E-9</v>
      </c>
      <c r="G84" s="41"/>
      <c r="H84" s="14"/>
      <c r="I84" s="34"/>
      <c r="J84" s="37"/>
      <c r="K84" s="14"/>
      <c r="L84" s="34"/>
    </row>
    <row r="85" spans="5:12" x14ac:dyDescent="0.45">
      <c r="E85" s="33">
        <v>4.0999999999999996</v>
      </c>
      <c r="F85" s="34">
        <f t="shared" si="1"/>
        <v>4.0999999999999995E-9</v>
      </c>
      <c r="G85" s="41"/>
      <c r="H85" s="14"/>
      <c r="I85" s="34"/>
      <c r="J85" s="37"/>
      <c r="K85" s="14"/>
      <c r="L85" s="34"/>
    </row>
    <row r="86" spans="5:12" x14ac:dyDescent="0.45">
      <c r="E86" s="33">
        <v>4.1500000000000004</v>
      </c>
      <c r="F86" s="34">
        <f t="shared" si="1"/>
        <v>4.1500000000000008E-9</v>
      </c>
      <c r="G86" s="41"/>
      <c r="H86" s="14"/>
      <c r="I86" s="34"/>
      <c r="J86" s="37"/>
      <c r="K86" s="14"/>
      <c r="L86" s="34"/>
    </row>
    <row r="87" spans="5:12" x14ac:dyDescent="0.45">
      <c r="E87" s="33">
        <v>4.2</v>
      </c>
      <c r="F87" s="34">
        <f t="shared" si="1"/>
        <v>4.2000000000000004E-9</v>
      </c>
      <c r="G87" s="41"/>
      <c r="H87" s="14"/>
      <c r="I87" s="34"/>
      <c r="J87" s="37"/>
      <c r="K87" s="14"/>
      <c r="L87" s="34"/>
    </row>
    <row r="88" spans="5:12" x14ac:dyDescent="0.45">
      <c r="E88" s="33">
        <v>4.25</v>
      </c>
      <c r="F88" s="34">
        <f t="shared" si="1"/>
        <v>4.25E-9</v>
      </c>
      <c r="G88" s="41"/>
      <c r="H88" s="14"/>
      <c r="I88" s="34"/>
      <c r="J88" s="37"/>
      <c r="K88" s="14"/>
      <c r="L88" s="34"/>
    </row>
    <row r="89" spans="5:12" x14ac:dyDescent="0.45">
      <c r="E89" s="33">
        <v>4.3</v>
      </c>
      <c r="F89" s="34">
        <f t="shared" si="1"/>
        <v>4.3000000000000005E-9</v>
      </c>
      <c r="G89" s="41"/>
      <c r="H89" s="14"/>
      <c r="I89" s="34"/>
      <c r="J89" s="37"/>
      <c r="K89" s="14"/>
      <c r="L89" s="34"/>
    </row>
    <row r="90" spans="5:12" x14ac:dyDescent="0.45">
      <c r="E90" s="33">
        <v>4.3499999999999996</v>
      </c>
      <c r="F90" s="34">
        <f t="shared" si="1"/>
        <v>4.3500000000000001E-9</v>
      </c>
      <c r="G90" s="41"/>
      <c r="H90" s="14"/>
      <c r="I90" s="34"/>
      <c r="J90" s="37"/>
      <c r="K90" s="14"/>
      <c r="L90" s="34"/>
    </row>
    <row r="91" spans="5:12" x14ac:dyDescent="0.45">
      <c r="E91" s="33">
        <v>4.4000000000000004</v>
      </c>
      <c r="F91" s="34">
        <f t="shared" si="1"/>
        <v>4.4000000000000005E-9</v>
      </c>
      <c r="G91" s="41"/>
      <c r="H91" s="14"/>
      <c r="I91" s="34"/>
      <c r="J91" s="37"/>
      <c r="K91" s="14"/>
      <c r="L91" s="34"/>
    </row>
    <row r="92" spans="5:12" x14ac:dyDescent="0.45">
      <c r="E92" s="33">
        <v>4.45</v>
      </c>
      <c r="F92" s="34">
        <f t="shared" si="1"/>
        <v>4.4500000000000001E-9</v>
      </c>
      <c r="G92" s="41"/>
      <c r="H92" s="14"/>
      <c r="I92" s="34"/>
      <c r="J92" s="37"/>
      <c r="K92" s="14"/>
      <c r="L92" s="34"/>
    </row>
    <row r="93" spans="5:12" x14ac:dyDescent="0.45">
      <c r="E93" s="33">
        <v>4.5</v>
      </c>
      <c r="F93" s="34">
        <f t="shared" si="1"/>
        <v>4.5000000000000006E-9</v>
      </c>
      <c r="G93" s="41"/>
      <c r="H93" s="14"/>
      <c r="I93" s="34"/>
      <c r="J93" s="37"/>
      <c r="K93" s="14"/>
      <c r="L93" s="34"/>
    </row>
    <row r="94" spans="5:12" x14ac:dyDescent="0.45">
      <c r="E94" s="33">
        <v>4.55</v>
      </c>
      <c r="F94" s="34">
        <f t="shared" si="1"/>
        <v>4.5500000000000002E-9</v>
      </c>
      <c r="G94" s="41"/>
      <c r="H94" s="14"/>
      <c r="I94" s="34"/>
      <c r="J94" s="37"/>
      <c r="K94" s="14"/>
      <c r="L94" s="34"/>
    </row>
    <row r="95" spans="5:12" x14ac:dyDescent="0.45">
      <c r="E95" s="33">
        <v>4.5999999999999996</v>
      </c>
      <c r="F95" s="34">
        <f t="shared" si="1"/>
        <v>4.5999999999999998E-9</v>
      </c>
      <c r="G95" s="41"/>
      <c r="H95" s="14"/>
      <c r="I95" s="34"/>
      <c r="J95" s="37"/>
      <c r="K95" s="14"/>
      <c r="L95" s="34"/>
    </row>
    <row r="96" spans="5:12" x14ac:dyDescent="0.45">
      <c r="E96" s="33">
        <v>4.6500000000000004</v>
      </c>
      <c r="F96" s="34">
        <f t="shared" si="1"/>
        <v>4.6500000000000003E-9</v>
      </c>
      <c r="G96" s="41"/>
      <c r="H96" s="14"/>
      <c r="I96" s="34"/>
      <c r="J96" s="37"/>
      <c r="K96" s="14"/>
      <c r="L96" s="34"/>
    </row>
    <row r="97" spans="5:12" x14ac:dyDescent="0.45">
      <c r="E97" s="33">
        <v>4.7</v>
      </c>
      <c r="F97" s="34">
        <f t="shared" si="1"/>
        <v>4.7000000000000007E-9</v>
      </c>
      <c r="G97" s="41"/>
      <c r="H97" s="14"/>
      <c r="I97" s="34"/>
      <c r="J97" s="37"/>
      <c r="K97" s="14"/>
      <c r="L97" s="34"/>
    </row>
    <row r="98" spans="5:12" x14ac:dyDescent="0.45">
      <c r="E98" s="33">
        <v>4.75</v>
      </c>
      <c r="F98" s="34">
        <f t="shared" si="1"/>
        <v>4.7500000000000003E-9</v>
      </c>
      <c r="G98" s="41"/>
      <c r="H98" s="14"/>
      <c r="I98" s="34"/>
      <c r="J98" s="37"/>
      <c r="K98" s="14"/>
      <c r="L98" s="34"/>
    </row>
    <row r="99" spans="5:12" x14ac:dyDescent="0.45">
      <c r="E99" s="33">
        <v>4.8</v>
      </c>
      <c r="F99" s="34">
        <f t="shared" si="1"/>
        <v>4.8E-9</v>
      </c>
      <c r="G99" s="41"/>
      <c r="H99" s="14"/>
      <c r="I99" s="34"/>
      <c r="J99" s="37"/>
      <c r="K99" s="14"/>
      <c r="L99" s="34"/>
    </row>
    <row r="100" spans="5:12" x14ac:dyDescent="0.45">
      <c r="E100" s="33">
        <v>4.8499999999999996</v>
      </c>
      <c r="F100" s="34">
        <f t="shared" si="1"/>
        <v>4.8499999999999996E-9</v>
      </c>
      <c r="G100" s="41"/>
      <c r="H100" s="14"/>
      <c r="I100" s="34"/>
      <c r="J100" s="37"/>
      <c r="K100" s="14"/>
      <c r="L100" s="34"/>
    </row>
    <row r="101" spans="5:12" x14ac:dyDescent="0.45">
      <c r="E101" s="33">
        <v>4.9000000000000004</v>
      </c>
      <c r="F101" s="34">
        <f t="shared" si="1"/>
        <v>4.9000000000000009E-9</v>
      </c>
      <c r="G101" s="41"/>
      <c r="H101" s="14"/>
      <c r="I101" s="34"/>
      <c r="J101" s="37"/>
      <c r="K101" s="14"/>
      <c r="L101" s="34"/>
    </row>
    <row r="102" spans="5:12" x14ac:dyDescent="0.45">
      <c r="E102" s="33">
        <v>4.95</v>
      </c>
      <c r="F102" s="34">
        <f t="shared" si="1"/>
        <v>4.9500000000000005E-9</v>
      </c>
      <c r="G102" s="41"/>
      <c r="H102" s="14"/>
      <c r="I102" s="34"/>
      <c r="J102" s="37"/>
      <c r="K102" s="14"/>
      <c r="L102" s="34"/>
    </row>
    <row r="103" spans="5:12" x14ac:dyDescent="0.45">
      <c r="E103" s="33">
        <v>5</v>
      </c>
      <c r="F103" s="34">
        <f t="shared" si="1"/>
        <v>5.0000000000000001E-9</v>
      </c>
      <c r="G103" s="41"/>
      <c r="H103" s="14"/>
      <c r="I103" s="34"/>
      <c r="J103" s="37"/>
      <c r="K103" s="14"/>
      <c r="L103" s="34"/>
    </row>
    <row r="104" spans="5:12" x14ac:dyDescent="0.45">
      <c r="E104" s="33">
        <v>5.05</v>
      </c>
      <c r="F104" s="34">
        <f t="shared" si="1"/>
        <v>5.0499999999999997E-9</v>
      </c>
      <c r="G104" s="41"/>
      <c r="H104" s="14"/>
      <c r="I104" s="34"/>
      <c r="J104" s="37"/>
      <c r="K104" s="14"/>
      <c r="L104" s="34"/>
    </row>
    <row r="105" spans="5:12" x14ac:dyDescent="0.45">
      <c r="E105" s="33">
        <v>5.0999999999999996</v>
      </c>
      <c r="F105" s="34">
        <f t="shared" si="1"/>
        <v>5.1000000000000002E-9</v>
      </c>
      <c r="G105" s="41"/>
      <c r="H105" s="14"/>
      <c r="I105" s="34"/>
      <c r="J105" s="37"/>
      <c r="K105" s="14"/>
      <c r="L105" s="34"/>
    </row>
    <row r="106" spans="5:12" x14ac:dyDescent="0.45">
      <c r="E106" s="33">
        <v>5.15</v>
      </c>
      <c r="F106" s="34">
        <f t="shared" si="1"/>
        <v>5.1500000000000006E-9</v>
      </c>
      <c r="G106" s="41"/>
      <c r="H106" s="14"/>
      <c r="I106" s="34"/>
      <c r="J106" s="37"/>
      <c r="K106" s="14"/>
      <c r="L106" s="34"/>
    </row>
    <row r="107" spans="5:12" x14ac:dyDescent="0.45">
      <c r="E107" s="33">
        <v>5.2</v>
      </c>
      <c r="F107" s="34">
        <f t="shared" si="1"/>
        <v>5.2000000000000002E-9</v>
      </c>
      <c r="G107" s="41"/>
      <c r="H107" s="14"/>
      <c r="I107" s="34"/>
      <c r="J107" s="37"/>
      <c r="K107" s="14"/>
      <c r="L107" s="34"/>
    </row>
    <row r="108" spans="5:12" x14ac:dyDescent="0.45">
      <c r="E108" s="33">
        <v>5.25</v>
      </c>
      <c r="F108" s="34">
        <f t="shared" si="1"/>
        <v>5.2500000000000007E-9</v>
      </c>
      <c r="G108" s="41"/>
      <c r="H108" s="14"/>
      <c r="I108" s="34"/>
      <c r="J108" s="37"/>
      <c r="K108" s="14"/>
      <c r="L108" s="34"/>
    </row>
    <row r="109" spans="5:12" x14ac:dyDescent="0.45">
      <c r="E109" s="33">
        <v>5.3</v>
      </c>
      <c r="F109" s="34">
        <f t="shared" si="1"/>
        <v>5.3000000000000003E-9</v>
      </c>
      <c r="G109" s="41"/>
      <c r="H109" s="14"/>
      <c r="I109" s="34"/>
      <c r="J109" s="37"/>
      <c r="K109" s="14"/>
      <c r="L109" s="34"/>
    </row>
    <row r="110" spans="5:12" x14ac:dyDescent="0.45">
      <c r="E110" s="33">
        <v>5.35</v>
      </c>
      <c r="F110" s="34">
        <f t="shared" si="1"/>
        <v>5.3499999999999999E-9</v>
      </c>
      <c r="G110" s="41"/>
      <c r="H110" s="14"/>
      <c r="I110" s="34"/>
      <c r="J110" s="37"/>
      <c r="K110" s="14"/>
      <c r="L110" s="34"/>
    </row>
    <row r="111" spans="5:12" x14ac:dyDescent="0.45">
      <c r="E111" s="33">
        <v>5.4</v>
      </c>
      <c r="F111" s="34">
        <f t="shared" si="1"/>
        <v>5.4000000000000004E-9</v>
      </c>
      <c r="G111" s="41"/>
      <c r="H111" s="14"/>
      <c r="I111" s="34"/>
      <c r="J111" s="37"/>
      <c r="K111" s="14"/>
      <c r="L111" s="34"/>
    </row>
    <row r="112" spans="5:12" x14ac:dyDescent="0.45">
      <c r="E112" s="33">
        <v>5.45</v>
      </c>
      <c r="F112" s="34">
        <f t="shared" si="1"/>
        <v>5.4500000000000008E-9</v>
      </c>
      <c r="G112" s="41"/>
      <c r="H112" s="14"/>
      <c r="I112" s="34"/>
      <c r="J112" s="37"/>
      <c r="K112" s="14"/>
      <c r="L112" s="34"/>
    </row>
    <row r="113" spans="5:12" x14ac:dyDescent="0.45">
      <c r="E113" s="33">
        <v>5.5</v>
      </c>
      <c r="F113" s="34">
        <f t="shared" si="1"/>
        <v>5.5000000000000004E-9</v>
      </c>
      <c r="G113" s="41"/>
      <c r="H113" s="14"/>
      <c r="I113" s="34"/>
      <c r="J113" s="37"/>
      <c r="K113" s="14"/>
      <c r="L113" s="34"/>
    </row>
    <row r="114" spans="5:12" x14ac:dyDescent="0.45">
      <c r="E114" s="33">
        <v>5.55</v>
      </c>
      <c r="F114" s="34">
        <f t="shared" si="1"/>
        <v>5.5500000000000001E-9</v>
      </c>
      <c r="G114" s="41"/>
      <c r="H114" s="14"/>
      <c r="I114" s="34"/>
      <c r="J114" s="37"/>
      <c r="K114" s="14"/>
      <c r="L114" s="34"/>
    </row>
    <row r="115" spans="5:12" x14ac:dyDescent="0.45">
      <c r="E115" s="33">
        <v>5.6</v>
      </c>
      <c r="F115" s="34">
        <f t="shared" si="1"/>
        <v>5.5999999999999997E-9</v>
      </c>
      <c r="G115" s="41"/>
      <c r="H115" s="14"/>
      <c r="I115" s="34"/>
      <c r="J115" s="37"/>
      <c r="K115" s="14"/>
      <c r="L115" s="34"/>
    </row>
    <row r="116" spans="5:12" x14ac:dyDescent="0.45">
      <c r="E116" s="33">
        <v>5.65</v>
      </c>
      <c r="F116" s="34">
        <f t="shared" si="1"/>
        <v>5.650000000000001E-9</v>
      </c>
      <c r="G116" s="41"/>
      <c r="H116" s="14"/>
      <c r="I116" s="34"/>
      <c r="J116" s="37"/>
      <c r="K116" s="14"/>
      <c r="L116" s="34"/>
    </row>
    <row r="117" spans="5:12" x14ac:dyDescent="0.45">
      <c r="E117" s="33">
        <v>5.7</v>
      </c>
      <c r="F117" s="34">
        <f t="shared" si="1"/>
        <v>5.7000000000000006E-9</v>
      </c>
      <c r="G117" s="41"/>
      <c r="H117" s="14"/>
      <c r="I117" s="34"/>
      <c r="J117" s="37"/>
      <c r="K117" s="14"/>
      <c r="L117" s="34"/>
    </row>
    <row r="118" spans="5:12" x14ac:dyDescent="0.45">
      <c r="E118" s="33">
        <v>5.75</v>
      </c>
      <c r="F118" s="34">
        <f t="shared" si="1"/>
        <v>5.7500000000000002E-9</v>
      </c>
      <c r="G118" s="41"/>
      <c r="H118" s="14"/>
      <c r="I118" s="34"/>
      <c r="J118" s="37"/>
      <c r="K118" s="14"/>
      <c r="L118" s="34"/>
    </row>
    <row r="119" spans="5:12" x14ac:dyDescent="0.45">
      <c r="E119" s="33">
        <v>5.8</v>
      </c>
      <c r="F119" s="34">
        <f t="shared" si="1"/>
        <v>5.7999999999999998E-9</v>
      </c>
      <c r="G119" s="41"/>
      <c r="H119" s="14"/>
      <c r="I119" s="34"/>
      <c r="J119" s="37"/>
      <c r="K119" s="14"/>
      <c r="L119" s="34"/>
    </row>
    <row r="120" spans="5:12" x14ac:dyDescent="0.45">
      <c r="E120" s="33">
        <v>5.85</v>
      </c>
      <c r="F120" s="34">
        <f t="shared" si="1"/>
        <v>5.8500000000000003E-9</v>
      </c>
      <c r="G120" s="41"/>
      <c r="H120" s="14"/>
      <c r="I120" s="34"/>
      <c r="J120" s="37"/>
      <c r="K120" s="14"/>
      <c r="L120" s="34"/>
    </row>
    <row r="121" spans="5:12" x14ac:dyDescent="0.45">
      <c r="E121" s="33">
        <v>5.9</v>
      </c>
      <c r="F121" s="34">
        <f t="shared" si="1"/>
        <v>5.9000000000000007E-9</v>
      </c>
      <c r="G121" s="41"/>
      <c r="H121" s="14"/>
      <c r="I121" s="34"/>
      <c r="J121" s="37"/>
      <c r="K121" s="14"/>
      <c r="L121" s="34"/>
    </row>
    <row r="122" spans="5:12" x14ac:dyDescent="0.45">
      <c r="E122" s="33">
        <v>5.95</v>
      </c>
      <c r="F122" s="34">
        <f t="shared" si="1"/>
        <v>5.9500000000000003E-9</v>
      </c>
      <c r="G122" s="41"/>
      <c r="H122" s="14"/>
      <c r="I122" s="34"/>
      <c r="J122" s="37"/>
      <c r="K122" s="14"/>
      <c r="L122" s="34"/>
    </row>
    <row r="123" spans="5:12" x14ac:dyDescent="0.45">
      <c r="E123" s="33">
        <v>6</v>
      </c>
      <c r="F123" s="34">
        <f t="shared" si="1"/>
        <v>6.0000000000000008E-9</v>
      </c>
      <c r="G123" s="41"/>
      <c r="H123" s="14"/>
      <c r="I123" s="34"/>
      <c r="J123" s="37"/>
      <c r="K123" s="14"/>
      <c r="L123" s="34"/>
    </row>
    <row r="124" spans="5:12" x14ac:dyDescent="0.45">
      <c r="E124" s="33">
        <v>6.05</v>
      </c>
      <c r="F124" s="34">
        <f t="shared" si="1"/>
        <v>6.0500000000000004E-9</v>
      </c>
      <c r="G124" s="41"/>
      <c r="H124" s="14"/>
      <c r="I124" s="34"/>
      <c r="J124" s="37"/>
      <c r="K124" s="14"/>
      <c r="L124" s="34"/>
    </row>
    <row r="125" spans="5:12" x14ac:dyDescent="0.45">
      <c r="E125" s="33">
        <v>6.1</v>
      </c>
      <c r="F125" s="34">
        <f t="shared" si="1"/>
        <v>6.1E-9</v>
      </c>
      <c r="G125" s="41"/>
      <c r="H125" s="14"/>
      <c r="I125" s="34"/>
      <c r="J125" s="37"/>
      <c r="K125" s="14"/>
      <c r="L125" s="34"/>
    </row>
    <row r="126" spans="5:12" x14ac:dyDescent="0.45">
      <c r="E126" s="33">
        <v>6.15</v>
      </c>
      <c r="F126" s="34">
        <f t="shared" si="1"/>
        <v>6.1500000000000005E-9</v>
      </c>
      <c r="G126" s="41"/>
      <c r="H126" s="14"/>
      <c r="I126" s="34"/>
      <c r="J126" s="37"/>
      <c r="K126" s="14"/>
      <c r="L126" s="34"/>
    </row>
    <row r="127" spans="5:12" x14ac:dyDescent="0.45">
      <c r="E127" s="33">
        <v>6.2</v>
      </c>
      <c r="F127" s="34">
        <f t="shared" si="1"/>
        <v>6.2000000000000009E-9</v>
      </c>
      <c r="G127" s="41"/>
      <c r="H127" s="14"/>
      <c r="I127" s="34"/>
      <c r="J127" s="37"/>
      <c r="K127" s="14"/>
      <c r="L127" s="34"/>
    </row>
    <row r="128" spans="5:12" x14ac:dyDescent="0.45">
      <c r="E128" s="33">
        <v>6.25</v>
      </c>
      <c r="F128" s="34">
        <f t="shared" si="1"/>
        <v>6.2500000000000005E-9</v>
      </c>
      <c r="G128" s="41"/>
      <c r="H128" s="14"/>
      <c r="I128" s="34"/>
      <c r="J128" s="37"/>
      <c r="K128" s="14"/>
      <c r="L128" s="34"/>
    </row>
    <row r="129" spans="5:12" x14ac:dyDescent="0.45">
      <c r="E129" s="33">
        <v>6.3</v>
      </c>
      <c r="F129" s="34">
        <f t="shared" si="1"/>
        <v>6.3000000000000002E-9</v>
      </c>
      <c r="G129" s="41"/>
      <c r="H129" s="14"/>
      <c r="I129" s="34"/>
      <c r="J129" s="37"/>
      <c r="K129" s="14"/>
      <c r="L129" s="34"/>
    </row>
    <row r="130" spans="5:12" x14ac:dyDescent="0.45">
      <c r="E130" s="33">
        <v>6.35</v>
      </c>
      <c r="F130" s="34">
        <f t="shared" si="1"/>
        <v>6.3499999999999998E-9</v>
      </c>
      <c r="G130" s="41"/>
      <c r="H130" s="14"/>
      <c r="I130" s="34"/>
      <c r="J130" s="37"/>
      <c r="K130" s="14"/>
      <c r="L130" s="34"/>
    </row>
    <row r="131" spans="5:12" x14ac:dyDescent="0.45">
      <c r="E131" s="33">
        <v>6.4</v>
      </c>
      <c r="F131" s="34">
        <f t="shared" si="1"/>
        <v>6.4000000000000011E-9</v>
      </c>
      <c r="G131" s="41"/>
      <c r="H131" s="14"/>
      <c r="I131" s="34"/>
      <c r="J131" s="37"/>
      <c r="K131" s="14"/>
      <c r="L131" s="34"/>
    </row>
    <row r="132" spans="5:12" x14ac:dyDescent="0.45">
      <c r="E132" s="33">
        <v>6.45</v>
      </c>
      <c r="F132" s="34">
        <f t="shared" ref="F132:F195" si="2">E132*0.000000001</f>
        <v>6.4500000000000007E-9</v>
      </c>
      <c r="G132" s="41"/>
      <c r="H132" s="14"/>
      <c r="I132" s="34"/>
      <c r="J132" s="37"/>
      <c r="K132" s="14"/>
      <c r="L132" s="34"/>
    </row>
    <row r="133" spans="5:12" x14ac:dyDescent="0.45">
      <c r="E133" s="33">
        <v>6.5</v>
      </c>
      <c r="F133" s="34">
        <f t="shared" si="2"/>
        <v>6.5000000000000003E-9</v>
      </c>
      <c r="G133" s="41"/>
      <c r="H133" s="14"/>
      <c r="I133" s="34"/>
      <c r="J133" s="37"/>
      <c r="K133" s="14"/>
      <c r="L133" s="34"/>
    </row>
    <row r="134" spans="5:12" x14ac:dyDescent="0.45">
      <c r="E134" s="33">
        <v>6.55</v>
      </c>
      <c r="F134" s="34">
        <f t="shared" si="2"/>
        <v>6.5499999999999999E-9</v>
      </c>
      <c r="G134" s="41"/>
      <c r="H134" s="14"/>
      <c r="I134" s="34"/>
      <c r="J134" s="37"/>
      <c r="K134" s="14"/>
      <c r="L134" s="34"/>
    </row>
    <row r="135" spans="5:12" x14ac:dyDescent="0.45">
      <c r="E135" s="33">
        <v>6.6</v>
      </c>
      <c r="F135" s="34">
        <f t="shared" si="2"/>
        <v>6.6000000000000004E-9</v>
      </c>
      <c r="G135" s="41"/>
      <c r="H135" s="14"/>
      <c r="I135" s="34"/>
      <c r="J135" s="37"/>
      <c r="K135" s="14"/>
      <c r="L135" s="34"/>
    </row>
    <row r="136" spans="5:12" x14ac:dyDescent="0.45">
      <c r="E136" s="33">
        <v>6.65</v>
      </c>
      <c r="F136" s="34">
        <f t="shared" si="2"/>
        <v>6.6500000000000008E-9</v>
      </c>
      <c r="G136" s="41"/>
      <c r="H136" s="14"/>
      <c r="I136" s="34"/>
      <c r="J136" s="37"/>
      <c r="K136" s="14"/>
      <c r="L136" s="34"/>
    </row>
    <row r="137" spans="5:12" x14ac:dyDescent="0.45">
      <c r="E137" s="33">
        <v>6.7</v>
      </c>
      <c r="F137" s="34">
        <f t="shared" si="2"/>
        <v>6.7000000000000004E-9</v>
      </c>
      <c r="G137" s="41"/>
      <c r="H137" s="14"/>
      <c r="I137" s="34"/>
      <c r="J137" s="37"/>
      <c r="K137" s="14"/>
      <c r="L137" s="34"/>
    </row>
    <row r="138" spans="5:12" x14ac:dyDescent="0.45">
      <c r="E138" s="33">
        <v>6.75</v>
      </c>
      <c r="F138" s="34">
        <f t="shared" si="2"/>
        <v>6.7500000000000001E-9</v>
      </c>
      <c r="G138" s="41"/>
      <c r="H138" s="14"/>
      <c r="I138" s="34"/>
      <c r="J138" s="37"/>
      <c r="K138" s="14"/>
      <c r="L138" s="34"/>
    </row>
    <row r="139" spans="5:12" x14ac:dyDescent="0.45">
      <c r="E139" s="33">
        <v>6.8</v>
      </c>
      <c r="F139" s="34">
        <f t="shared" si="2"/>
        <v>6.8000000000000005E-9</v>
      </c>
      <c r="G139" s="41"/>
      <c r="H139" s="14"/>
      <c r="I139" s="34"/>
      <c r="J139" s="37"/>
      <c r="K139" s="14"/>
      <c r="L139" s="34"/>
    </row>
    <row r="140" spans="5:12" x14ac:dyDescent="0.45">
      <c r="E140" s="33">
        <v>6.85</v>
      </c>
      <c r="F140" s="34">
        <f t="shared" si="2"/>
        <v>6.8500000000000001E-9</v>
      </c>
      <c r="G140" s="41"/>
      <c r="H140" s="14"/>
      <c r="I140" s="34"/>
      <c r="J140" s="37"/>
      <c r="K140" s="14"/>
      <c r="L140" s="34"/>
    </row>
    <row r="141" spans="5:12" x14ac:dyDescent="0.45">
      <c r="E141" s="33">
        <v>6.9</v>
      </c>
      <c r="F141" s="34">
        <f t="shared" si="2"/>
        <v>6.9000000000000006E-9</v>
      </c>
      <c r="G141" s="41"/>
      <c r="H141" s="14"/>
      <c r="I141" s="34"/>
      <c r="J141" s="37"/>
      <c r="K141" s="14"/>
      <c r="L141" s="34"/>
    </row>
    <row r="142" spans="5:12" x14ac:dyDescent="0.45">
      <c r="E142" s="33">
        <v>6.95</v>
      </c>
      <c r="F142" s="34">
        <f t="shared" si="2"/>
        <v>6.950000000000001E-9</v>
      </c>
      <c r="G142" s="41"/>
      <c r="H142" s="14"/>
      <c r="I142" s="34"/>
      <c r="J142" s="37"/>
      <c r="K142" s="14"/>
      <c r="L142" s="34"/>
    </row>
    <row r="143" spans="5:12" x14ac:dyDescent="0.45">
      <c r="E143" s="33">
        <v>7</v>
      </c>
      <c r="F143" s="34">
        <f t="shared" si="2"/>
        <v>7.0000000000000006E-9</v>
      </c>
      <c r="G143" s="41"/>
      <c r="H143" s="14"/>
      <c r="I143" s="34"/>
      <c r="J143" s="37"/>
      <c r="K143" s="14"/>
      <c r="L143" s="34"/>
    </row>
    <row r="144" spans="5:12" x14ac:dyDescent="0.45">
      <c r="E144" s="33">
        <v>7.05</v>
      </c>
      <c r="F144" s="34">
        <f t="shared" si="2"/>
        <v>7.0500000000000003E-9</v>
      </c>
      <c r="G144" s="41"/>
      <c r="H144" s="14"/>
      <c r="I144" s="34"/>
      <c r="J144" s="37"/>
      <c r="K144" s="14"/>
      <c r="L144" s="34"/>
    </row>
    <row r="145" spans="5:12" x14ac:dyDescent="0.45">
      <c r="E145" s="33">
        <v>7.1</v>
      </c>
      <c r="F145" s="34">
        <f t="shared" si="2"/>
        <v>7.0999999999999999E-9</v>
      </c>
      <c r="G145" s="41"/>
      <c r="H145" s="14"/>
      <c r="I145" s="34"/>
      <c r="J145" s="37"/>
      <c r="K145" s="14"/>
      <c r="L145" s="34"/>
    </row>
    <row r="146" spans="5:12" x14ac:dyDescent="0.45">
      <c r="E146" s="33">
        <v>7.15</v>
      </c>
      <c r="F146" s="34">
        <f t="shared" si="2"/>
        <v>7.1500000000000012E-9</v>
      </c>
      <c r="G146" s="41"/>
      <c r="H146" s="14"/>
      <c r="I146" s="34"/>
      <c r="J146" s="37"/>
      <c r="K146" s="14"/>
      <c r="L146" s="34"/>
    </row>
    <row r="147" spans="5:12" x14ac:dyDescent="0.45">
      <c r="E147" s="33">
        <v>7.2</v>
      </c>
      <c r="F147" s="34">
        <f t="shared" si="2"/>
        <v>7.2000000000000008E-9</v>
      </c>
      <c r="G147" s="41"/>
      <c r="H147" s="14"/>
      <c r="I147" s="34"/>
      <c r="J147" s="37"/>
      <c r="K147" s="14"/>
      <c r="L147" s="34"/>
    </row>
    <row r="148" spans="5:12" x14ac:dyDescent="0.45">
      <c r="E148" s="33">
        <v>7.25</v>
      </c>
      <c r="F148" s="34">
        <f t="shared" si="2"/>
        <v>7.2500000000000004E-9</v>
      </c>
      <c r="G148" s="41"/>
      <c r="H148" s="14"/>
      <c r="I148" s="34"/>
      <c r="J148" s="37"/>
      <c r="K148" s="14"/>
      <c r="L148" s="34"/>
    </row>
    <row r="149" spans="5:12" x14ac:dyDescent="0.45">
      <c r="E149" s="33">
        <v>7.3</v>
      </c>
      <c r="F149" s="34">
        <f t="shared" si="2"/>
        <v>7.3E-9</v>
      </c>
      <c r="G149" s="41"/>
      <c r="H149" s="14"/>
      <c r="I149" s="34"/>
      <c r="J149" s="37"/>
      <c r="K149" s="14"/>
      <c r="L149" s="34"/>
    </row>
    <row r="150" spans="5:12" x14ac:dyDescent="0.45">
      <c r="E150" s="33">
        <v>7.35</v>
      </c>
      <c r="F150" s="34">
        <f t="shared" si="2"/>
        <v>7.3500000000000005E-9</v>
      </c>
      <c r="G150" s="41"/>
      <c r="H150" s="14"/>
      <c r="I150" s="34"/>
      <c r="J150" s="37"/>
      <c r="K150" s="14"/>
      <c r="L150" s="34"/>
    </row>
    <row r="151" spans="5:12" x14ac:dyDescent="0.45">
      <c r="E151" s="33">
        <v>7.4</v>
      </c>
      <c r="F151" s="34">
        <f t="shared" si="2"/>
        <v>7.4000000000000009E-9</v>
      </c>
      <c r="G151" s="41"/>
      <c r="H151" s="14"/>
      <c r="I151" s="34"/>
      <c r="J151" s="37"/>
      <c r="K151" s="14"/>
      <c r="L151" s="34"/>
    </row>
    <row r="152" spans="5:12" x14ac:dyDescent="0.45">
      <c r="E152" s="33">
        <v>7.45</v>
      </c>
      <c r="F152" s="34">
        <f t="shared" si="2"/>
        <v>7.4500000000000005E-9</v>
      </c>
      <c r="G152" s="41"/>
      <c r="H152" s="14"/>
      <c r="I152" s="34"/>
      <c r="J152" s="37"/>
      <c r="K152" s="14"/>
      <c r="L152" s="34"/>
    </row>
    <row r="153" spans="5:12" x14ac:dyDescent="0.45">
      <c r="E153" s="33">
        <v>7.5</v>
      </c>
      <c r="F153" s="34">
        <f t="shared" si="2"/>
        <v>7.500000000000001E-9</v>
      </c>
      <c r="G153" s="41"/>
      <c r="H153" s="14"/>
      <c r="I153" s="34"/>
      <c r="J153" s="37"/>
      <c r="K153" s="14"/>
      <c r="L153" s="34"/>
    </row>
    <row r="154" spans="5:12" x14ac:dyDescent="0.45">
      <c r="E154" s="33">
        <v>7.55</v>
      </c>
      <c r="F154" s="34">
        <f t="shared" si="2"/>
        <v>7.5499999999999998E-9</v>
      </c>
      <c r="G154" s="41"/>
      <c r="H154" s="14"/>
      <c r="I154" s="34"/>
      <c r="J154" s="37"/>
      <c r="K154" s="14"/>
      <c r="L154" s="34"/>
    </row>
    <row r="155" spans="5:12" x14ac:dyDescent="0.45">
      <c r="E155" s="33">
        <v>7.6</v>
      </c>
      <c r="F155" s="34">
        <f t="shared" si="2"/>
        <v>7.6000000000000002E-9</v>
      </c>
      <c r="G155" s="41"/>
      <c r="H155" s="14"/>
      <c r="I155" s="34"/>
      <c r="J155" s="37"/>
      <c r="K155" s="14"/>
      <c r="L155" s="34"/>
    </row>
    <row r="156" spans="5:12" x14ac:dyDescent="0.45">
      <c r="E156" s="33">
        <v>7.65</v>
      </c>
      <c r="F156" s="34">
        <f t="shared" si="2"/>
        <v>7.6500000000000007E-9</v>
      </c>
      <c r="G156" s="41"/>
      <c r="H156" s="14"/>
      <c r="I156" s="34"/>
      <c r="J156" s="37"/>
      <c r="K156" s="14"/>
      <c r="L156" s="34"/>
    </row>
    <row r="157" spans="5:12" x14ac:dyDescent="0.45">
      <c r="E157" s="33">
        <v>7.7</v>
      </c>
      <c r="F157" s="34">
        <f t="shared" si="2"/>
        <v>7.7000000000000011E-9</v>
      </c>
      <c r="G157" s="41"/>
      <c r="H157" s="14"/>
      <c r="I157" s="34"/>
      <c r="J157" s="37"/>
      <c r="K157" s="14"/>
      <c r="L157" s="34"/>
    </row>
    <row r="158" spans="5:12" x14ac:dyDescent="0.45">
      <c r="E158" s="33">
        <v>7.75</v>
      </c>
      <c r="F158" s="34">
        <f t="shared" si="2"/>
        <v>7.7499999999999999E-9</v>
      </c>
      <c r="G158" s="41"/>
      <c r="H158" s="14"/>
      <c r="I158" s="34"/>
      <c r="J158" s="37"/>
      <c r="K158" s="14"/>
      <c r="L158" s="34"/>
    </row>
    <row r="159" spans="5:12" x14ac:dyDescent="0.45">
      <c r="E159" s="33">
        <v>7.8</v>
      </c>
      <c r="F159" s="34">
        <f t="shared" si="2"/>
        <v>7.8000000000000004E-9</v>
      </c>
      <c r="G159" s="41"/>
      <c r="H159" s="14"/>
      <c r="I159" s="34"/>
      <c r="J159" s="37"/>
      <c r="K159" s="14"/>
      <c r="L159" s="34"/>
    </row>
    <row r="160" spans="5:12" x14ac:dyDescent="0.45">
      <c r="E160" s="33">
        <v>7.85</v>
      </c>
      <c r="F160" s="34">
        <f t="shared" si="2"/>
        <v>7.8500000000000008E-9</v>
      </c>
      <c r="G160" s="41"/>
      <c r="H160" s="14"/>
      <c r="I160" s="34"/>
      <c r="J160" s="37"/>
      <c r="K160" s="14"/>
      <c r="L160" s="34"/>
    </row>
    <row r="161" spans="5:12" x14ac:dyDescent="0.45">
      <c r="E161" s="33">
        <v>7.9</v>
      </c>
      <c r="F161" s="34">
        <f t="shared" si="2"/>
        <v>7.9000000000000013E-9</v>
      </c>
      <c r="G161" s="41"/>
      <c r="H161" s="14"/>
      <c r="I161" s="34"/>
      <c r="J161" s="37"/>
      <c r="K161" s="14"/>
      <c r="L161" s="34"/>
    </row>
    <row r="162" spans="5:12" x14ac:dyDescent="0.45">
      <c r="E162" s="33">
        <v>7.95</v>
      </c>
      <c r="F162" s="34">
        <f t="shared" si="2"/>
        <v>7.9500000000000001E-9</v>
      </c>
      <c r="G162" s="41"/>
      <c r="H162" s="14"/>
      <c r="I162" s="34"/>
      <c r="J162" s="37"/>
      <c r="K162" s="14"/>
      <c r="L162" s="34"/>
    </row>
    <row r="163" spans="5:12" x14ac:dyDescent="0.45">
      <c r="E163" s="33">
        <v>8</v>
      </c>
      <c r="F163" s="34">
        <f t="shared" si="2"/>
        <v>8.0000000000000005E-9</v>
      </c>
      <c r="G163" s="41"/>
      <c r="H163" s="14"/>
      <c r="I163" s="34"/>
      <c r="J163" s="37"/>
      <c r="K163" s="14"/>
      <c r="L163" s="34"/>
    </row>
    <row r="164" spans="5:12" x14ac:dyDescent="0.45">
      <c r="E164" s="33">
        <v>8.0500000000000007</v>
      </c>
      <c r="F164" s="34">
        <f t="shared" si="2"/>
        <v>8.0500000000000009E-9</v>
      </c>
      <c r="G164" s="41"/>
      <c r="H164" s="14"/>
      <c r="I164" s="34"/>
      <c r="J164" s="37"/>
      <c r="K164" s="14"/>
      <c r="L164" s="34"/>
    </row>
    <row r="165" spans="5:12" x14ac:dyDescent="0.45">
      <c r="E165" s="33">
        <v>8.1</v>
      </c>
      <c r="F165" s="34">
        <f t="shared" si="2"/>
        <v>8.0999999999999997E-9</v>
      </c>
      <c r="G165" s="41"/>
      <c r="H165" s="14"/>
      <c r="I165" s="34"/>
      <c r="J165" s="37"/>
      <c r="K165" s="14"/>
      <c r="L165" s="34"/>
    </row>
    <row r="166" spans="5:12" x14ac:dyDescent="0.45">
      <c r="E166" s="33">
        <v>8.15</v>
      </c>
      <c r="F166" s="34">
        <f t="shared" si="2"/>
        <v>8.1500000000000002E-9</v>
      </c>
      <c r="G166" s="41"/>
      <c r="H166" s="14"/>
      <c r="I166" s="34"/>
      <c r="J166" s="37"/>
      <c r="K166" s="14"/>
      <c r="L166" s="34"/>
    </row>
    <row r="167" spans="5:12" x14ac:dyDescent="0.45">
      <c r="E167" s="33">
        <v>8.1999999999999993</v>
      </c>
      <c r="F167" s="34">
        <f t="shared" si="2"/>
        <v>8.199999999999999E-9</v>
      </c>
      <c r="G167" s="41"/>
      <c r="H167" s="14"/>
      <c r="I167" s="34"/>
      <c r="J167" s="37"/>
      <c r="K167" s="14"/>
      <c r="L167" s="34"/>
    </row>
    <row r="168" spans="5:12" x14ac:dyDescent="0.45">
      <c r="E168" s="33">
        <v>8.25</v>
      </c>
      <c r="F168" s="34">
        <f t="shared" si="2"/>
        <v>8.2500000000000011E-9</v>
      </c>
      <c r="G168" s="41"/>
      <c r="H168" s="14"/>
      <c r="I168" s="34"/>
      <c r="J168" s="37"/>
      <c r="K168" s="14"/>
      <c r="L168" s="34"/>
    </row>
    <row r="169" spans="5:12" x14ac:dyDescent="0.45">
      <c r="E169" s="33">
        <v>8.3000000000000007</v>
      </c>
      <c r="F169" s="34">
        <f t="shared" si="2"/>
        <v>8.3000000000000015E-9</v>
      </c>
      <c r="G169" s="41"/>
      <c r="H169" s="14"/>
      <c r="I169" s="34"/>
      <c r="J169" s="37"/>
      <c r="K169" s="14"/>
      <c r="L169" s="34"/>
    </row>
    <row r="170" spans="5:12" x14ac:dyDescent="0.45">
      <c r="E170" s="33">
        <v>8.35</v>
      </c>
      <c r="F170" s="34">
        <f t="shared" si="2"/>
        <v>8.3500000000000003E-9</v>
      </c>
      <c r="G170" s="41"/>
      <c r="H170" s="14"/>
      <c r="I170" s="34"/>
      <c r="J170" s="37"/>
      <c r="K170" s="14"/>
      <c r="L170" s="34"/>
    </row>
    <row r="171" spans="5:12" x14ac:dyDescent="0.45">
      <c r="E171" s="33">
        <v>8.4</v>
      </c>
      <c r="F171" s="34">
        <f t="shared" si="2"/>
        <v>8.4000000000000008E-9</v>
      </c>
      <c r="G171" s="41"/>
      <c r="H171" s="14"/>
      <c r="I171" s="34"/>
      <c r="J171" s="37"/>
      <c r="K171" s="14"/>
      <c r="L171" s="34"/>
    </row>
    <row r="172" spans="5:12" x14ac:dyDescent="0.45">
      <c r="E172" s="33">
        <v>8.4499999999999993</v>
      </c>
      <c r="F172" s="34">
        <f t="shared" si="2"/>
        <v>8.4499999999999996E-9</v>
      </c>
      <c r="G172" s="41"/>
      <c r="H172" s="14"/>
      <c r="I172" s="34"/>
      <c r="J172" s="37"/>
      <c r="K172" s="14"/>
      <c r="L172" s="34"/>
    </row>
    <row r="173" spans="5:12" x14ac:dyDescent="0.45">
      <c r="E173" s="33">
        <v>8.5</v>
      </c>
      <c r="F173" s="34">
        <f t="shared" si="2"/>
        <v>8.5E-9</v>
      </c>
      <c r="G173" s="41"/>
      <c r="H173" s="14"/>
      <c r="I173" s="34"/>
      <c r="J173" s="37"/>
      <c r="K173" s="14"/>
      <c r="L173" s="34"/>
    </row>
    <row r="174" spans="5:12" x14ac:dyDescent="0.45">
      <c r="E174" s="33">
        <v>8.5500000000000007</v>
      </c>
      <c r="F174" s="34">
        <f t="shared" si="2"/>
        <v>8.5500000000000005E-9</v>
      </c>
      <c r="G174" s="41"/>
      <c r="H174" s="14"/>
      <c r="I174" s="34"/>
      <c r="J174" s="37"/>
      <c r="K174" s="14"/>
      <c r="L174" s="34"/>
    </row>
    <row r="175" spans="5:12" x14ac:dyDescent="0.45">
      <c r="E175" s="33">
        <v>8.6</v>
      </c>
      <c r="F175" s="34">
        <f t="shared" si="2"/>
        <v>8.6000000000000009E-9</v>
      </c>
      <c r="G175" s="41"/>
      <c r="H175" s="14"/>
      <c r="I175" s="34"/>
      <c r="J175" s="37"/>
      <c r="K175" s="14"/>
      <c r="L175" s="34"/>
    </row>
    <row r="176" spans="5:12" x14ac:dyDescent="0.45">
      <c r="E176" s="33">
        <v>8.65</v>
      </c>
      <c r="F176" s="34">
        <f t="shared" si="2"/>
        <v>8.6500000000000014E-9</v>
      </c>
      <c r="G176" s="41"/>
      <c r="H176" s="14"/>
      <c r="I176" s="34"/>
      <c r="J176" s="37"/>
      <c r="K176" s="14"/>
      <c r="L176" s="34"/>
    </row>
    <row r="177" spans="5:12" x14ac:dyDescent="0.45">
      <c r="E177" s="33">
        <v>8.6999999999999993</v>
      </c>
      <c r="F177" s="34">
        <f t="shared" si="2"/>
        <v>8.7000000000000001E-9</v>
      </c>
      <c r="G177" s="41"/>
      <c r="H177" s="14"/>
      <c r="I177" s="34"/>
      <c r="J177" s="37"/>
      <c r="K177" s="14"/>
      <c r="L177" s="34"/>
    </row>
    <row r="178" spans="5:12" x14ac:dyDescent="0.45">
      <c r="E178" s="33">
        <v>8.75</v>
      </c>
      <c r="F178" s="34">
        <f t="shared" si="2"/>
        <v>8.7500000000000006E-9</v>
      </c>
      <c r="G178" s="41"/>
      <c r="H178" s="14"/>
      <c r="I178" s="34"/>
      <c r="J178" s="37"/>
      <c r="K178" s="14"/>
      <c r="L178" s="34"/>
    </row>
    <row r="179" spans="5:12" x14ac:dyDescent="0.45">
      <c r="E179" s="33">
        <v>8.8000000000000007</v>
      </c>
      <c r="F179" s="34">
        <f t="shared" si="2"/>
        <v>8.800000000000001E-9</v>
      </c>
      <c r="G179" s="41"/>
      <c r="H179" s="14"/>
      <c r="I179" s="34"/>
      <c r="J179" s="37"/>
      <c r="K179" s="14"/>
      <c r="L179" s="34"/>
    </row>
    <row r="180" spans="5:12" x14ac:dyDescent="0.45">
      <c r="E180" s="33">
        <v>8.85</v>
      </c>
      <c r="F180" s="34">
        <f t="shared" si="2"/>
        <v>8.8499999999999998E-9</v>
      </c>
      <c r="G180" s="41"/>
      <c r="H180" s="14"/>
      <c r="I180" s="34"/>
      <c r="J180" s="37"/>
      <c r="K180" s="14"/>
      <c r="L180" s="34"/>
    </row>
    <row r="181" spans="5:12" x14ac:dyDescent="0.45">
      <c r="E181" s="33">
        <v>8.9</v>
      </c>
      <c r="F181" s="34">
        <f t="shared" si="2"/>
        <v>8.9000000000000003E-9</v>
      </c>
      <c r="G181" s="41"/>
      <c r="H181" s="14"/>
      <c r="I181" s="34"/>
      <c r="J181" s="37"/>
      <c r="K181" s="14"/>
      <c r="L181" s="34"/>
    </row>
    <row r="182" spans="5:12" x14ac:dyDescent="0.45">
      <c r="E182" s="33">
        <v>8.9499999999999993</v>
      </c>
      <c r="F182" s="34">
        <f t="shared" si="2"/>
        <v>8.9499999999999991E-9</v>
      </c>
      <c r="G182" s="41"/>
      <c r="H182" s="14"/>
      <c r="I182" s="34"/>
      <c r="J182" s="37"/>
      <c r="K182" s="14"/>
      <c r="L182" s="34"/>
    </row>
    <row r="183" spans="5:12" x14ac:dyDescent="0.45">
      <c r="E183" s="33">
        <v>9</v>
      </c>
      <c r="F183" s="34">
        <f t="shared" si="2"/>
        <v>9.0000000000000012E-9</v>
      </c>
      <c r="G183" s="41"/>
      <c r="H183" s="14"/>
      <c r="I183" s="34"/>
      <c r="J183" s="37"/>
      <c r="K183" s="14"/>
      <c r="L183" s="34"/>
    </row>
    <row r="184" spans="5:12" x14ac:dyDescent="0.45">
      <c r="E184" s="33">
        <v>9.0500000000000007</v>
      </c>
      <c r="F184" s="34">
        <f t="shared" si="2"/>
        <v>9.0500000000000016E-9</v>
      </c>
      <c r="G184" s="41"/>
      <c r="H184" s="14"/>
      <c r="I184" s="34"/>
      <c r="J184" s="37"/>
      <c r="K184" s="14"/>
      <c r="L184" s="34"/>
    </row>
    <row r="185" spans="5:12" x14ac:dyDescent="0.45">
      <c r="E185" s="33">
        <v>9.1</v>
      </c>
      <c r="F185" s="34">
        <f t="shared" si="2"/>
        <v>9.1000000000000004E-9</v>
      </c>
      <c r="G185" s="41"/>
      <c r="H185" s="14"/>
      <c r="I185" s="34"/>
      <c r="J185" s="37"/>
      <c r="K185" s="14"/>
      <c r="L185" s="34"/>
    </row>
    <row r="186" spans="5:12" x14ac:dyDescent="0.45">
      <c r="E186" s="33">
        <v>9.15</v>
      </c>
      <c r="F186" s="34">
        <f t="shared" si="2"/>
        <v>9.1500000000000009E-9</v>
      </c>
      <c r="G186" s="41"/>
      <c r="H186" s="14"/>
      <c r="I186" s="34"/>
      <c r="J186" s="37"/>
      <c r="K186" s="14"/>
      <c r="L186" s="34"/>
    </row>
    <row r="187" spans="5:12" x14ac:dyDescent="0.45">
      <c r="E187" s="33">
        <v>9.1999999999999993</v>
      </c>
      <c r="F187" s="34">
        <f t="shared" si="2"/>
        <v>9.1999999999999997E-9</v>
      </c>
      <c r="G187" s="41"/>
      <c r="H187" s="14"/>
      <c r="I187" s="34"/>
      <c r="J187" s="37"/>
      <c r="K187" s="14"/>
      <c r="L187" s="34"/>
    </row>
    <row r="188" spans="5:12" x14ac:dyDescent="0.45">
      <c r="E188" s="33">
        <v>9.25</v>
      </c>
      <c r="F188" s="34">
        <f t="shared" si="2"/>
        <v>9.2500000000000001E-9</v>
      </c>
      <c r="G188" s="41"/>
      <c r="H188" s="14"/>
      <c r="I188" s="34"/>
      <c r="J188" s="37"/>
      <c r="K188" s="14"/>
      <c r="L188" s="34"/>
    </row>
    <row r="189" spans="5:12" x14ac:dyDescent="0.45">
      <c r="E189" s="33">
        <v>9.3000000000000007</v>
      </c>
      <c r="F189" s="34">
        <f t="shared" si="2"/>
        <v>9.3000000000000006E-9</v>
      </c>
      <c r="G189" s="41"/>
      <c r="H189" s="14"/>
      <c r="I189" s="34"/>
      <c r="J189" s="37"/>
      <c r="K189" s="14"/>
      <c r="L189" s="34"/>
    </row>
    <row r="190" spans="5:12" x14ac:dyDescent="0.45">
      <c r="E190" s="33">
        <v>9.35</v>
      </c>
      <c r="F190" s="34">
        <f t="shared" si="2"/>
        <v>9.350000000000001E-9</v>
      </c>
      <c r="G190" s="41"/>
      <c r="H190" s="14"/>
      <c r="I190" s="34"/>
      <c r="J190" s="37"/>
      <c r="K190" s="14"/>
      <c r="L190" s="34"/>
    </row>
    <row r="191" spans="5:12" x14ac:dyDescent="0.45">
      <c r="E191" s="33">
        <v>9.4</v>
      </c>
      <c r="F191" s="34">
        <f t="shared" si="2"/>
        <v>9.4000000000000015E-9</v>
      </c>
      <c r="G191" s="41"/>
      <c r="H191" s="14"/>
      <c r="I191" s="34"/>
      <c r="J191" s="37"/>
      <c r="K191" s="14"/>
      <c r="L191" s="34"/>
    </row>
    <row r="192" spans="5:12" x14ac:dyDescent="0.45">
      <c r="E192" s="33">
        <v>9.4499999999999993</v>
      </c>
      <c r="F192" s="34">
        <f t="shared" si="2"/>
        <v>9.4500000000000002E-9</v>
      </c>
      <c r="G192" s="41"/>
      <c r="H192" s="14"/>
      <c r="I192" s="34"/>
      <c r="J192" s="37"/>
      <c r="K192" s="14"/>
      <c r="L192" s="34"/>
    </row>
    <row r="193" spans="5:12" x14ac:dyDescent="0.45">
      <c r="E193" s="33">
        <v>9.5</v>
      </c>
      <c r="F193" s="34">
        <f t="shared" si="2"/>
        <v>9.5000000000000007E-9</v>
      </c>
      <c r="G193" s="41"/>
      <c r="H193" s="14"/>
      <c r="I193" s="34"/>
      <c r="J193" s="37"/>
      <c r="K193" s="14"/>
      <c r="L193" s="34"/>
    </row>
    <row r="194" spans="5:12" x14ac:dyDescent="0.45">
      <c r="E194" s="33">
        <v>9.5500000000000007</v>
      </c>
      <c r="F194" s="34">
        <f t="shared" si="2"/>
        <v>9.5500000000000011E-9</v>
      </c>
      <c r="G194" s="41"/>
      <c r="H194" s="14"/>
      <c r="I194" s="34"/>
      <c r="J194" s="37"/>
      <c r="K194" s="14"/>
      <c r="L194" s="34"/>
    </row>
    <row r="195" spans="5:12" x14ac:dyDescent="0.45">
      <c r="E195" s="33">
        <v>9.6</v>
      </c>
      <c r="F195" s="34">
        <f t="shared" si="2"/>
        <v>9.5999999999999999E-9</v>
      </c>
      <c r="G195" s="41"/>
      <c r="H195" s="14"/>
      <c r="I195" s="34"/>
      <c r="J195" s="37"/>
      <c r="K195" s="14"/>
      <c r="L195" s="34"/>
    </row>
    <row r="196" spans="5:12" x14ac:dyDescent="0.45">
      <c r="E196" s="33">
        <v>9.65</v>
      </c>
      <c r="F196" s="34">
        <f t="shared" ref="F196:F203" si="3">E196*0.000000001</f>
        <v>9.6500000000000004E-9</v>
      </c>
      <c r="G196" s="41"/>
      <c r="H196" s="14"/>
      <c r="I196" s="34"/>
      <c r="J196" s="37"/>
      <c r="K196" s="14"/>
      <c r="L196" s="34"/>
    </row>
    <row r="197" spans="5:12" x14ac:dyDescent="0.45">
      <c r="E197" s="33">
        <v>9.6999999999999993</v>
      </c>
      <c r="F197" s="34">
        <f t="shared" si="3"/>
        <v>9.6999999999999992E-9</v>
      </c>
      <c r="G197" s="41"/>
      <c r="H197" s="14"/>
      <c r="I197" s="34"/>
      <c r="J197" s="37"/>
      <c r="K197" s="14"/>
      <c r="L197" s="34"/>
    </row>
    <row r="198" spans="5:12" x14ac:dyDescent="0.45">
      <c r="E198" s="33">
        <v>9.75</v>
      </c>
      <c r="F198" s="34">
        <f t="shared" si="3"/>
        <v>9.7500000000000013E-9</v>
      </c>
      <c r="G198" s="41"/>
      <c r="H198" s="14"/>
      <c r="I198" s="34"/>
      <c r="J198" s="37"/>
      <c r="K198" s="14"/>
      <c r="L198" s="34"/>
    </row>
    <row r="199" spans="5:12" x14ac:dyDescent="0.45">
      <c r="E199" s="33">
        <v>9.8000000000000007</v>
      </c>
      <c r="F199" s="34">
        <f t="shared" si="3"/>
        <v>9.8000000000000017E-9</v>
      </c>
      <c r="G199" s="41"/>
      <c r="H199" s="14"/>
      <c r="I199" s="34"/>
      <c r="J199" s="37"/>
      <c r="K199" s="14"/>
      <c r="L199" s="34"/>
    </row>
    <row r="200" spans="5:12" x14ac:dyDescent="0.45">
      <c r="E200" s="33">
        <v>9.85</v>
      </c>
      <c r="F200" s="34">
        <f t="shared" si="3"/>
        <v>9.8500000000000005E-9</v>
      </c>
      <c r="G200" s="41"/>
      <c r="H200" s="14"/>
      <c r="I200" s="34"/>
      <c r="J200" s="37"/>
      <c r="K200" s="14"/>
      <c r="L200" s="34"/>
    </row>
    <row r="201" spans="5:12" x14ac:dyDescent="0.45">
      <c r="E201" s="33">
        <v>9.9</v>
      </c>
      <c r="F201" s="34">
        <f t="shared" si="3"/>
        <v>9.900000000000001E-9</v>
      </c>
      <c r="G201" s="41"/>
      <c r="H201" s="14"/>
      <c r="I201" s="34"/>
      <c r="J201" s="37"/>
      <c r="K201" s="14"/>
      <c r="L201" s="34"/>
    </row>
    <row r="202" spans="5:12" x14ac:dyDescent="0.45">
      <c r="E202" s="33">
        <v>9.9499999999999993</v>
      </c>
      <c r="F202" s="34">
        <f t="shared" si="3"/>
        <v>9.9499999999999998E-9</v>
      </c>
      <c r="G202" s="41"/>
      <c r="H202" s="14"/>
      <c r="I202" s="34"/>
      <c r="J202" s="37"/>
      <c r="K202" s="14"/>
      <c r="L202" s="34"/>
    </row>
    <row r="203" spans="5:12" ht="14.65" thickBot="1" x14ac:dyDescent="0.5">
      <c r="E203" s="35">
        <v>10</v>
      </c>
      <c r="F203" s="36">
        <f t="shared" si="3"/>
        <v>1E-8</v>
      </c>
      <c r="G203" s="41"/>
      <c r="H203" s="17"/>
      <c r="I203" s="36"/>
      <c r="J203" s="38"/>
      <c r="K203" s="17"/>
      <c r="L203" s="36"/>
    </row>
    <row r="204" spans="5:12" x14ac:dyDescent="0.45">
      <c r="E204" s="32"/>
      <c r="F204" s="3"/>
      <c r="G204" s="3"/>
      <c r="H204" s="3"/>
      <c r="I204" s="3"/>
      <c r="J204" s="3"/>
      <c r="K204" s="3"/>
      <c r="L204" s="3"/>
    </row>
    <row r="205" spans="5:12" x14ac:dyDescent="0.45">
      <c r="E205" s="32"/>
      <c r="F205" s="3"/>
      <c r="G205" s="3"/>
      <c r="H205" s="3"/>
      <c r="I205" s="3"/>
      <c r="J205" s="3"/>
      <c r="K205" s="3"/>
      <c r="L205" s="3"/>
    </row>
    <row r="206" spans="5:12" x14ac:dyDescent="0.45">
      <c r="E206" s="32"/>
      <c r="F206" s="3"/>
      <c r="G206" s="3"/>
      <c r="H206" s="3"/>
      <c r="I206" s="3"/>
      <c r="J206" s="3"/>
      <c r="K206" s="3"/>
      <c r="L206" s="3"/>
    </row>
    <row r="207" spans="5:12" x14ac:dyDescent="0.45">
      <c r="E207" s="32"/>
      <c r="F207" s="3"/>
      <c r="G207" s="3"/>
      <c r="H207" s="3"/>
      <c r="I207" s="3"/>
      <c r="J207" s="3"/>
      <c r="K207" s="3"/>
      <c r="L207" s="3"/>
    </row>
    <row r="208" spans="5:12" x14ac:dyDescent="0.45">
      <c r="E208" s="32"/>
      <c r="F208" s="3"/>
      <c r="G208" s="3"/>
      <c r="H208" s="3"/>
      <c r="I208" s="3"/>
      <c r="J208" s="3"/>
      <c r="K208" s="3"/>
      <c r="L208" s="3"/>
    </row>
    <row r="209" spans="5:12" x14ac:dyDescent="0.45">
      <c r="E209" s="32"/>
      <c r="F209" s="3"/>
      <c r="G209" s="3"/>
      <c r="H209" s="3"/>
      <c r="I209" s="3"/>
      <c r="J209" s="3"/>
      <c r="K209" s="3"/>
      <c r="L209" s="3"/>
    </row>
    <row r="210" spans="5:12" x14ac:dyDescent="0.45">
      <c r="E210" s="32"/>
      <c r="F210" s="3"/>
      <c r="G210" s="3"/>
      <c r="H210" s="3"/>
      <c r="I210" s="3"/>
      <c r="J210" s="3"/>
      <c r="K210" s="3"/>
      <c r="L210" s="3"/>
    </row>
    <row r="211" spans="5:12" x14ac:dyDescent="0.45">
      <c r="E211" s="32"/>
      <c r="F211" s="3"/>
      <c r="G211" s="3"/>
      <c r="H211" s="3"/>
      <c r="I211" s="3"/>
      <c r="J211" s="3"/>
      <c r="K211" s="3"/>
      <c r="L211" s="3"/>
    </row>
    <row r="212" spans="5:12" x14ac:dyDescent="0.45">
      <c r="E212" s="32"/>
      <c r="F212" s="3"/>
      <c r="G212" s="3"/>
      <c r="H212" s="3"/>
      <c r="I212" s="3"/>
      <c r="J212" s="3"/>
      <c r="K212" s="3"/>
      <c r="L212" s="3"/>
    </row>
    <row r="213" spans="5:12" x14ac:dyDescent="0.45">
      <c r="E213" s="32"/>
      <c r="F213" s="3"/>
      <c r="G213" s="3"/>
      <c r="H213" s="3"/>
      <c r="I213" s="3"/>
      <c r="J213" s="3"/>
      <c r="K213" s="3"/>
      <c r="L213" s="3"/>
    </row>
    <row r="214" spans="5:12" x14ac:dyDescent="0.45">
      <c r="E214" s="32"/>
      <c r="F214" s="3"/>
      <c r="G214" s="3"/>
      <c r="H214" s="3"/>
      <c r="I214" s="3"/>
      <c r="J214" s="3"/>
      <c r="K214" s="3"/>
      <c r="L214" s="3"/>
    </row>
    <row r="215" spans="5:12" x14ac:dyDescent="0.45">
      <c r="E215" s="32"/>
      <c r="F215" s="3"/>
      <c r="G215" s="3"/>
      <c r="H215" s="3"/>
      <c r="I215" s="3"/>
      <c r="J215" s="3"/>
      <c r="K215" s="3"/>
      <c r="L215" s="3"/>
    </row>
    <row r="216" spans="5:12" x14ac:dyDescent="0.45">
      <c r="E216" s="32"/>
      <c r="F216" s="3"/>
      <c r="G216" s="3"/>
      <c r="H216" s="3"/>
      <c r="I216" s="3"/>
      <c r="J216" s="3"/>
      <c r="K216" s="3"/>
      <c r="L216" s="3"/>
    </row>
    <row r="217" spans="5:12" x14ac:dyDescent="0.45">
      <c r="E217" s="32"/>
      <c r="F217" s="3"/>
      <c r="G217" s="3"/>
      <c r="H217" s="3"/>
      <c r="I217" s="3"/>
      <c r="J217" s="3"/>
      <c r="K217" s="3"/>
      <c r="L217" s="3"/>
    </row>
    <row r="218" spans="5:12" x14ac:dyDescent="0.45">
      <c r="E218" s="32"/>
      <c r="F218" s="3"/>
      <c r="G218" s="3"/>
      <c r="H218" s="3"/>
      <c r="I218" s="3"/>
      <c r="J218" s="3"/>
      <c r="K218" s="3"/>
      <c r="L218" s="3"/>
    </row>
    <row r="219" spans="5:12" x14ac:dyDescent="0.45">
      <c r="E219" s="32"/>
      <c r="F219" s="3"/>
      <c r="G219" s="3"/>
      <c r="H219" s="3"/>
      <c r="I219" s="3"/>
      <c r="J219" s="3"/>
      <c r="K219" s="3"/>
      <c r="L219" s="3"/>
    </row>
    <row r="220" spans="5:12" x14ac:dyDescent="0.45">
      <c r="E220" s="32"/>
      <c r="F220" s="3"/>
      <c r="G220" s="3"/>
      <c r="H220" s="3"/>
      <c r="I220" s="3"/>
      <c r="J220" s="3"/>
      <c r="K220" s="3"/>
      <c r="L220" s="3"/>
    </row>
    <row r="221" spans="5:12" x14ac:dyDescent="0.45">
      <c r="E221" s="32"/>
      <c r="F221" s="3"/>
      <c r="G221" s="3"/>
      <c r="H221" s="3"/>
      <c r="I221" s="3"/>
      <c r="J221" s="3"/>
      <c r="K221" s="3"/>
      <c r="L221" s="3"/>
    </row>
    <row r="222" spans="5:12" x14ac:dyDescent="0.45">
      <c r="E222" s="32"/>
      <c r="F222" s="3"/>
      <c r="G222" s="3"/>
      <c r="H222" s="3"/>
      <c r="I222" s="3"/>
      <c r="J222" s="3"/>
      <c r="K222" s="3"/>
      <c r="L222" s="3"/>
    </row>
    <row r="223" spans="5:12" x14ac:dyDescent="0.45">
      <c r="E223" s="32"/>
      <c r="F223" s="3"/>
      <c r="G223" s="3"/>
      <c r="H223" s="3"/>
      <c r="I223" s="3"/>
      <c r="J223" s="3"/>
      <c r="K223" s="3"/>
      <c r="L223" s="3"/>
    </row>
    <row r="224" spans="5:12" x14ac:dyDescent="0.45">
      <c r="E224" s="32"/>
      <c r="F224" s="3"/>
      <c r="G224" s="3"/>
      <c r="H224" s="3"/>
      <c r="I224" s="3"/>
      <c r="J224" s="3"/>
      <c r="K224" s="3"/>
      <c r="L224" s="3"/>
    </row>
    <row r="225" spans="5:12" x14ac:dyDescent="0.45">
      <c r="E225" s="32"/>
      <c r="F225" s="3"/>
      <c r="G225" s="3"/>
      <c r="H225" s="3"/>
      <c r="I225" s="3"/>
      <c r="J225" s="3"/>
      <c r="K225" s="3"/>
      <c r="L225" s="3"/>
    </row>
    <row r="226" spans="5:12" x14ac:dyDescent="0.45">
      <c r="E226" s="32"/>
      <c r="F226" s="3"/>
      <c r="G226" s="3"/>
      <c r="H226" s="3"/>
      <c r="I226" s="3"/>
      <c r="J226" s="3"/>
      <c r="K226" s="3"/>
      <c r="L226" s="3"/>
    </row>
    <row r="227" spans="5:12" x14ac:dyDescent="0.45">
      <c r="E227" s="32"/>
      <c r="F227" s="3"/>
      <c r="G227" s="3"/>
      <c r="H227" s="3"/>
      <c r="I227" s="3"/>
      <c r="J227" s="3"/>
      <c r="K227" s="3"/>
      <c r="L227" s="3"/>
    </row>
    <row r="228" spans="5:12" x14ac:dyDescent="0.45">
      <c r="E228" s="32"/>
      <c r="F228" s="3"/>
      <c r="G228" s="3"/>
      <c r="H228" s="3"/>
      <c r="I228" s="3"/>
      <c r="J228" s="3"/>
      <c r="K228" s="3"/>
      <c r="L228" s="3"/>
    </row>
    <row r="229" spans="5:12" x14ac:dyDescent="0.45">
      <c r="E229" s="32"/>
      <c r="F229" s="3"/>
      <c r="G229" s="3"/>
      <c r="H229" s="3"/>
      <c r="I229" s="3"/>
      <c r="J229" s="3"/>
      <c r="K229" s="3"/>
      <c r="L229" s="3"/>
    </row>
    <row r="230" spans="5:12" x14ac:dyDescent="0.45">
      <c r="E230" s="32"/>
      <c r="F230" s="3"/>
      <c r="G230" s="3"/>
      <c r="H230" s="3"/>
      <c r="I230" s="3"/>
      <c r="J230" s="3"/>
      <c r="K230" s="3"/>
      <c r="L230" s="3"/>
    </row>
    <row r="231" spans="5:12" x14ac:dyDescent="0.45">
      <c r="E231" s="32"/>
      <c r="F231" s="3"/>
      <c r="G231" s="3"/>
      <c r="H231" s="3"/>
      <c r="I231" s="3"/>
      <c r="J231" s="3"/>
      <c r="K231" s="3"/>
      <c r="L231" s="3"/>
    </row>
    <row r="232" spans="5:12" x14ac:dyDescent="0.45">
      <c r="E232" s="32"/>
      <c r="F232" s="3"/>
      <c r="G232" s="3"/>
      <c r="H232" s="3"/>
      <c r="I232" s="3"/>
      <c r="J232" s="3"/>
      <c r="K232" s="3"/>
      <c r="L232" s="3"/>
    </row>
    <row r="233" spans="5:12" x14ac:dyDescent="0.45">
      <c r="E233" s="32"/>
      <c r="F233" s="3"/>
      <c r="G233" s="3"/>
      <c r="H233" s="3"/>
      <c r="I233" s="3"/>
      <c r="J233" s="3"/>
      <c r="K233" s="3"/>
      <c r="L233" s="3"/>
    </row>
    <row r="234" spans="5:12" x14ac:dyDescent="0.45">
      <c r="E234" s="32"/>
      <c r="F234" s="3"/>
      <c r="G234" s="3"/>
      <c r="H234" s="3"/>
      <c r="I234" s="3"/>
      <c r="J234" s="3"/>
      <c r="K234" s="3"/>
      <c r="L234" s="3"/>
    </row>
    <row r="235" spans="5:12" x14ac:dyDescent="0.45">
      <c r="E235" s="32"/>
      <c r="F235" s="3"/>
      <c r="G235" s="3"/>
      <c r="H235" s="3"/>
      <c r="I235" s="3"/>
      <c r="J235" s="3"/>
      <c r="K235" s="3"/>
      <c r="L235" s="3"/>
    </row>
    <row r="236" spans="5:12" x14ac:dyDescent="0.45">
      <c r="E236" s="32"/>
      <c r="F236" s="3"/>
      <c r="G236" s="3"/>
      <c r="H236" s="3"/>
      <c r="I236" s="3"/>
      <c r="J236" s="3"/>
      <c r="K236" s="3"/>
      <c r="L236" s="3"/>
    </row>
    <row r="237" spans="5:12" x14ac:dyDescent="0.45">
      <c r="E237" s="32"/>
      <c r="F237" s="3"/>
      <c r="G237" s="3"/>
      <c r="H237" s="3"/>
      <c r="I237" s="3"/>
      <c r="J237" s="3"/>
      <c r="K237" s="3"/>
      <c r="L237" s="3"/>
    </row>
    <row r="238" spans="5:12" x14ac:dyDescent="0.45">
      <c r="E238" s="32"/>
      <c r="F238" s="3"/>
      <c r="G238" s="3"/>
      <c r="H238" s="3"/>
      <c r="I238" s="3"/>
      <c r="J238" s="3"/>
      <c r="K238" s="3"/>
      <c r="L238" s="3"/>
    </row>
    <row r="239" spans="5:12" x14ac:dyDescent="0.45">
      <c r="E239" s="32"/>
      <c r="F239" s="3"/>
      <c r="G239" s="3"/>
      <c r="H239" s="3"/>
      <c r="I239" s="3"/>
      <c r="J239" s="3"/>
      <c r="K239" s="3"/>
      <c r="L239" s="3"/>
    </row>
    <row r="240" spans="5:12" x14ac:dyDescent="0.45">
      <c r="E240" s="32"/>
      <c r="F240" s="3"/>
      <c r="G240" s="3"/>
      <c r="H240" s="3"/>
      <c r="I240" s="3"/>
      <c r="J240" s="3"/>
      <c r="K240" s="3"/>
      <c r="L240" s="3"/>
    </row>
    <row r="241" spans="5:12" x14ac:dyDescent="0.45">
      <c r="E241" s="32"/>
      <c r="F241" s="3"/>
      <c r="G241" s="3"/>
      <c r="H241" s="3"/>
      <c r="I241" s="3"/>
      <c r="J241" s="3"/>
      <c r="K241" s="3"/>
      <c r="L241" s="3"/>
    </row>
    <row r="242" spans="5:12" x14ac:dyDescent="0.45">
      <c r="E242" s="32"/>
      <c r="F242" s="3"/>
      <c r="G242" s="3"/>
      <c r="H242" s="3"/>
      <c r="I242" s="3"/>
      <c r="J242" s="3"/>
      <c r="K242" s="3"/>
      <c r="L242" s="3"/>
    </row>
    <row r="243" spans="5:12" x14ac:dyDescent="0.45">
      <c r="E243" s="32"/>
      <c r="F243" s="3"/>
      <c r="G243" s="3"/>
      <c r="H243" s="3"/>
      <c r="I243" s="3"/>
      <c r="J243" s="3"/>
      <c r="K243" s="3"/>
      <c r="L243" s="3"/>
    </row>
    <row r="244" spans="5:12" x14ac:dyDescent="0.45">
      <c r="E244" s="32"/>
      <c r="F244" s="3"/>
      <c r="G244" s="3"/>
      <c r="H244" s="3"/>
      <c r="I244" s="3"/>
      <c r="J244" s="3"/>
      <c r="K244" s="3"/>
      <c r="L244" s="3"/>
    </row>
    <row r="245" spans="5:12" x14ac:dyDescent="0.45">
      <c r="E245" s="32"/>
      <c r="F245" s="3"/>
      <c r="G245" s="3"/>
      <c r="H245" s="3"/>
      <c r="I245" s="3"/>
      <c r="J245" s="3"/>
      <c r="K245" s="3"/>
      <c r="L245" s="3"/>
    </row>
    <row r="246" spans="5:12" x14ac:dyDescent="0.45">
      <c r="E246" s="32"/>
      <c r="F246" s="3"/>
      <c r="G246" s="3"/>
      <c r="H246" s="3"/>
      <c r="I246" s="3"/>
      <c r="J246" s="3"/>
      <c r="K246" s="3"/>
      <c r="L246" s="3"/>
    </row>
    <row r="247" spans="5:12" x14ac:dyDescent="0.45">
      <c r="E247" s="32"/>
      <c r="F247" s="3"/>
      <c r="G247" s="3"/>
      <c r="H247" s="3"/>
      <c r="I247" s="3"/>
      <c r="J247" s="3"/>
      <c r="K247" s="3"/>
      <c r="L247" s="3"/>
    </row>
    <row r="248" spans="5:12" x14ac:dyDescent="0.45">
      <c r="E248" s="32"/>
      <c r="F248" s="3"/>
      <c r="G248" s="3"/>
      <c r="H248" s="3"/>
      <c r="I248" s="3"/>
      <c r="J248" s="3"/>
      <c r="K248" s="3"/>
      <c r="L248" s="3"/>
    </row>
    <row r="249" spans="5:12" x14ac:dyDescent="0.45">
      <c r="E249" s="32"/>
      <c r="F249" s="3"/>
      <c r="G249" s="3"/>
      <c r="H249" s="3"/>
      <c r="I249" s="3"/>
      <c r="J249" s="3"/>
      <c r="K249" s="3"/>
      <c r="L249" s="3"/>
    </row>
    <row r="250" spans="5:12" x14ac:dyDescent="0.45">
      <c r="E250" s="32"/>
      <c r="F250" s="3"/>
      <c r="G250" s="3"/>
      <c r="H250" s="3"/>
      <c r="I250" s="3"/>
      <c r="J250" s="3"/>
      <c r="K250" s="3"/>
      <c r="L250" s="3"/>
    </row>
    <row r="251" spans="5:12" x14ac:dyDescent="0.45">
      <c r="E251" s="32"/>
      <c r="F251" s="3"/>
      <c r="G251" s="3"/>
      <c r="H251" s="3"/>
      <c r="I251" s="3"/>
      <c r="J251" s="3"/>
      <c r="K251" s="3"/>
      <c r="L251" s="3"/>
    </row>
    <row r="252" spans="5:12" x14ac:dyDescent="0.45">
      <c r="E252" s="32"/>
      <c r="F252" s="3"/>
      <c r="G252" s="3"/>
      <c r="H252" s="3"/>
      <c r="I252" s="3"/>
      <c r="J252" s="3"/>
      <c r="K252" s="3"/>
      <c r="L252" s="3"/>
    </row>
    <row r="253" spans="5:12" x14ac:dyDescent="0.45">
      <c r="E253" s="32"/>
      <c r="F253" s="3"/>
      <c r="G253" s="3"/>
      <c r="H253" s="3"/>
      <c r="I253" s="3"/>
      <c r="J253" s="3"/>
      <c r="K253" s="3"/>
      <c r="L253" s="3"/>
    </row>
    <row r="254" spans="5:12" x14ac:dyDescent="0.45">
      <c r="E254" s="32"/>
      <c r="F254" s="3"/>
      <c r="G254" s="3"/>
      <c r="H254" s="3"/>
      <c r="I254" s="3"/>
      <c r="J254" s="3"/>
      <c r="K254" s="3"/>
      <c r="L254" s="3"/>
    </row>
    <row r="255" spans="5:12" x14ac:dyDescent="0.45">
      <c r="E255" s="32"/>
      <c r="F255" s="3"/>
      <c r="G255" s="3"/>
      <c r="H255" s="3"/>
      <c r="I255" s="3"/>
      <c r="J255" s="3"/>
      <c r="K255" s="3"/>
      <c r="L255" s="3"/>
    </row>
    <row r="256" spans="5:12" x14ac:dyDescent="0.45">
      <c r="E256" s="32"/>
      <c r="F256" s="3"/>
      <c r="G256" s="3"/>
      <c r="H256" s="3"/>
      <c r="I256" s="3"/>
      <c r="J256" s="3"/>
      <c r="K256" s="3"/>
      <c r="L256" s="3"/>
    </row>
    <row r="257" spans="5:12" x14ac:dyDescent="0.45">
      <c r="E257" s="32"/>
      <c r="F257" s="3"/>
      <c r="G257" s="3"/>
      <c r="H257" s="3"/>
      <c r="I257" s="3"/>
      <c r="J257" s="3"/>
      <c r="K257" s="3"/>
      <c r="L257" s="3"/>
    </row>
    <row r="258" spans="5:12" x14ac:dyDescent="0.45">
      <c r="E258" s="32"/>
      <c r="F258" s="3"/>
      <c r="G258" s="3"/>
      <c r="H258" s="3"/>
      <c r="I258" s="3"/>
      <c r="J258" s="3"/>
      <c r="K258" s="3"/>
      <c r="L258" s="3"/>
    </row>
    <row r="259" spans="5:12" x14ac:dyDescent="0.45">
      <c r="E259" s="32"/>
      <c r="F259" s="3"/>
      <c r="G259" s="3"/>
      <c r="H259" s="3"/>
      <c r="I259" s="3"/>
      <c r="J259" s="3"/>
      <c r="K259" s="3"/>
      <c r="L259" s="3"/>
    </row>
    <row r="260" spans="5:12" x14ac:dyDescent="0.45">
      <c r="E260" s="32"/>
      <c r="F260" s="3"/>
      <c r="G260" s="3"/>
      <c r="H260" s="3"/>
      <c r="I260" s="3"/>
      <c r="J260" s="3"/>
      <c r="K260" s="3"/>
      <c r="L260" s="3"/>
    </row>
    <row r="261" spans="5:12" x14ac:dyDescent="0.45">
      <c r="E261" s="32"/>
      <c r="F261" s="3"/>
      <c r="G261" s="3"/>
      <c r="H261" s="3"/>
      <c r="I261" s="3"/>
      <c r="J261" s="3"/>
      <c r="K261" s="3"/>
      <c r="L261" s="3"/>
    </row>
    <row r="262" spans="5:12" x14ac:dyDescent="0.45">
      <c r="E262" s="32"/>
      <c r="F262" s="3"/>
      <c r="G262" s="3"/>
      <c r="H262" s="3"/>
      <c r="I262" s="3"/>
      <c r="J262" s="3"/>
      <c r="K262" s="3"/>
      <c r="L262" s="3"/>
    </row>
    <row r="263" spans="5:12" x14ac:dyDescent="0.45">
      <c r="E263" s="32"/>
      <c r="F263" s="3"/>
      <c r="G263" s="3"/>
      <c r="H263" s="3"/>
      <c r="I263" s="3"/>
      <c r="J263" s="3"/>
      <c r="K263" s="3"/>
      <c r="L263" s="3"/>
    </row>
    <row r="264" spans="5:12" x14ac:dyDescent="0.45">
      <c r="E264" s="32"/>
      <c r="F264" s="3"/>
      <c r="G264" s="3"/>
      <c r="H264" s="3"/>
      <c r="I264" s="3"/>
      <c r="J264" s="3"/>
      <c r="K264" s="3"/>
      <c r="L264" s="3"/>
    </row>
    <row r="265" spans="5:12" x14ac:dyDescent="0.45">
      <c r="E265" s="32"/>
      <c r="F265" s="3"/>
      <c r="G265" s="3"/>
      <c r="H265" s="3"/>
      <c r="I265" s="3"/>
      <c r="J265" s="3"/>
      <c r="K265" s="3"/>
      <c r="L265" s="3"/>
    </row>
    <row r="266" spans="5:12" x14ac:dyDescent="0.45">
      <c r="E266" s="32"/>
      <c r="F266" s="3"/>
      <c r="G266" s="3"/>
      <c r="H266" s="3"/>
      <c r="I266" s="3"/>
      <c r="J266" s="3"/>
      <c r="K266" s="3"/>
      <c r="L266" s="3"/>
    </row>
    <row r="267" spans="5:12" x14ac:dyDescent="0.45">
      <c r="E267" s="32"/>
      <c r="F267" s="3"/>
      <c r="G267" s="3"/>
      <c r="H267" s="3"/>
      <c r="I267" s="3"/>
      <c r="J267" s="3"/>
      <c r="K267" s="3"/>
      <c r="L267" s="3"/>
    </row>
    <row r="268" spans="5:12" x14ac:dyDescent="0.45">
      <c r="E268" s="32"/>
      <c r="F268" s="3"/>
      <c r="G268" s="3"/>
      <c r="H268" s="3"/>
      <c r="I268" s="3"/>
      <c r="J268" s="3"/>
      <c r="K268" s="3"/>
      <c r="L268" s="3"/>
    </row>
    <row r="269" spans="5:12" x14ac:dyDescent="0.45">
      <c r="E269" s="32"/>
      <c r="F269" s="3"/>
      <c r="G269" s="3"/>
      <c r="H269" s="3"/>
      <c r="I269" s="3"/>
      <c r="J269" s="3"/>
      <c r="K269" s="3"/>
      <c r="L269" s="3"/>
    </row>
    <row r="270" spans="5:12" x14ac:dyDescent="0.45">
      <c r="E270" s="32"/>
      <c r="F270" s="3"/>
      <c r="G270" s="3"/>
      <c r="H270" s="3"/>
      <c r="I270" s="3"/>
      <c r="J270" s="3"/>
      <c r="K270" s="3"/>
      <c r="L270" s="3"/>
    </row>
    <row r="271" spans="5:12" x14ac:dyDescent="0.45">
      <c r="E271" s="32"/>
      <c r="F271" s="3"/>
      <c r="G271" s="3"/>
      <c r="H271" s="3"/>
      <c r="I271" s="3"/>
      <c r="J271" s="3"/>
      <c r="K271" s="3"/>
      <c r="L271" s="3"/>
    </row>
    <row r="272" spans="5:12" x14ac:dyDescent="0.45">
      <c r="E272" s="32"/>
      <c r="F272" s="3"/>
      <c r="G272" s="3"/>
      <c r="H272" s="3"/>
      <c r="I272" s="3"/>
      <c r="J272" s="3"/>
      <c r="K272" s="3"/>
      <c r="L272" s="3"/>
    </row>
    <row r="273" spans="5:12" x14ac:dyDescent="0.45">
      <c r="E273" s="32"/>
      <c r="F273" s="3"/>
      <c r="G273" s="3"/>
      <c r="H273" s="3"/>
      <c r="I273" s="3"/>
      <c r="J273" s="3"/>
      <c r="K273" s="3"/>
      <c r="L273" s="3"/>
    </row>
    <row r="274" spans="5:12" x14ac:dyDescent="0.45">
      <c r="E274" s="32"/>
      <c r="F274" s="3"/>
      <c r="G274" s="3"/>
      <c r="H274" s="3"/>
      <c r="I274" s="3"/>
      <c r="J274" s="3"/>
      <c r="K274" s="3"/>
      <c r="L274" s="3"/>
    </row>
    <row r="275" spans="5:12" x14ac:dyDescent="0.45">
      <c r="E275" s="32"/>
      <c r="F275" s="3"/>
      <c r="G275" s="3"/>
      <c r="H275" s="3"/>
      <c r="I275" s="3"/>
      <c r="J275" s="3"/>
      <c r="K275" s="3"/>
      <c r="L275" s="3"/>
    </row>
    <row r="276" spans="5:12" x14ac:dyDescent="0.45">
      <c r="E276" s="32"/>
      <c r="F276" s="3"/>
      <c r="G276" s="3"/>
      <c r="H276" s="3"/>
      <c r="I276" s="3"/>
      <c r="J276" s="3"/>
      <c r="K276" s="3"/>
      <c r="L276" s="3"/>
    </row>
    <row r="277" spans="5:12" x14ac:dyDescent="0.45">
      <c r="E277" s="32"/>
      <c r="F277" s="3"/>
      <c r="G277" s="3"/>
      <c r="H277" s="3"/>
      <c r="I277" s="3"/>
      <c r="J277" s="3"/>
      <c r="K277" s="3"/>
      <c r="L277" s="3"/>
    </row>
    <row r="278" spans="5:12" x14ac:dyDescent="0.45">
      <c r="E278" s="32"/>
      <c r="F278" s="3"/>
      <c r="G278" s="3"/>
      <c r="H278" s="3"/>
      <c r="I278" s="3"/>
      <c r="J278" s="3"/>
      <c r="K278" s="3"/>
      <c r="L278" s="3"/>
    </row>
    <row r="279" spans="5:12" x14ac:dyDescent="0.45">
      <c r="E279" s="32"/>
      <c r="F279" s="3"/>
      <c r="G279" s="3"/>
      <c r="H279" s="3"/>
      <c r="I279" s="3"/>
      <c r="J279" s="3"/>
      <c r="K279" s="3"/>
      <c r="L279" s="3"/>
    </row>
    <row r="280" spans="5:12" x14ac:dyDescent="0.45">
      <c r="E280" s="32"/>
      <c r="F280" s="3"/>
      <c r="G280" s="3"/>
      <c r="H280" s="3"/>
      <c r="I280" s="3"/>
      <c r="J280" s="3"/>
      <c r="K280" s="3"/>
      <c r="L280" s="3"/>
    </row>
    <row r="281" spans="5:12" x14ac:dyDescent="0.45">
      <c r="E281" s="32"/>
      <c r="F281" s="3"/>
      <c r="G281" s="3"/>
      <c r="H281" s="3"/>
      <c r="I281" s="3"/>
      <c r="J281" s="3"/>
      <c r="K281" s="3"/>
      <c r="L281" s="3"/>
    </row>
    <row r="282" spans="5:12" x14ac:dyDescent="0.45">
      <c r="E282" s="32"/>
      <c r="F282" s="3"/>
      <c r="G282" s="3"/>
      <c r="H282" s="3"/>
      <c r="I282" s="3"/>
      <c r="J282" s="3"/>
      <c r="K282" s="3"/>
      <c r="L282" s="3"/>
    </row>
    <row r="283" spans="5:12" x14ac:dyDescent="0.45">
      <c r="E283" s="32"/>
      <c r="F283" s="3"/>
      <c r="G283" s="3"/>
      <c r="H283" s="3"/>
      <c r="I283" s="3"/>
      <c r="J283" s="3"/>
      <c r="K283" s="3"/>
      <c r="L283" s="3"/>
    </row>
    <row r="284" spans="5:12" x14ac:dyDescent="0.45">
      <c r="E284" s="32"/>
      <c r="F284" s="3"/>
      <c r="G284" s="3"/>
      <c r="H284" s="3"/>
      <c r="I284" s="3"/>
      <c r="J284" s="3"/>
      <c r="K284" s="3"/>
      <c r="L284" s="3"/>
    </row>
    <row r="285" spans="5:12" x14ac:dyDescent="0.45">
      <c r="E285" s="32"/>
      <c r="F285" s="3"/>
      <c r="G285" s="3"/>
      <c r="H285" s="3"/>
      <c r="I285" s="3"/>
      <c r="J285" s="3"/>
      <c r="K285" s="3"/>
      <c r="L285" s="3"/>
    </row>
    <row r="286" spans="5:12" x14ac:dyDescent="0.45">
      <c r="E286" s="32"/>
      <c r="F286" s="3"/>
      <c r="G286" s="3"/>
      <c r="H286" s="3"/>
      <c r="I286" s="3"/>
      <c r="J286" s="3"/>
      <c r="K286" s="3"/>
      <c r="L286" s="3"/>
    </row>
    <row r="287" spans="5:12" x14ac:dyDescent="0.45">
      <c r="E287" s="32"/>
      <c r="F287" s="3"/>
      <c r="G287" s="3"/>
      <c r="H287" s="3"/>
      <c r="I287" s="3"/>
      <c r="J287" s="3"/>
      <c r="K287" s="3"/>
      <c r="L287" s="3"/>
    </row>
    <row r="288" spans="5:12" x14ac:dyDescent="0.45">
      <c r="E288" s="32"/>
      <c r="F288" s="3"/>
      <c r="G288" s="3"/>
      <c r="H288" s="3"/>
      <c r="I288" s="3"/>
      <c r="J288" s="3"/>
      <c r="K288" s="3"/>
      <c r="L288" s="3"/>
    </row>
    <row r="289" spans="5:12" x14ac:dyDescent="0.45">
      <c r="E289" s="32"/>
      <c r="F289" s="3"/>
      <c r="G289" s="3"/>
      <c r="H289" s="3"/>
      <c r="I289" s="3"/>
      <c r="J289" s="3"/>
      <c r="K289" s="3"/>
      <c r="L289" s="3"/>
    </row>
    <row r="290" spans="5:12" x14ac:dyDescent="0.45">
      <c r="E290" s="32"/>
      <c r="F290" s="3"/>
      <c r="G290" s="3"/>
      <c r="H290" s="3"/>
      <c r="I290" s="3"/>
      <c r="J290" s="3"/>
      <c r="K290" s="3"/>
      <c r="L290" s="3"/>
    </row>
    <row r="291" spans="5:12" x14ac:dyDescent="0.45">
      <c r="E291" s="32"/>
      <c r="F291" s="3"/>
      <c r="G291" s="3"/>
      <c r="H291" s="3"/>
      <c r="I291" s="3"/>
      <c r="J291" s="3"/>
      <c r="K291" s="3"/>
      <c r="L291" s="3"/>
    </row>
    <row r="292" spans="5:12" x14ac:dyDescent="0.45">
      <c r="E292" s="32"/>
      <c r="F292" s="3"/>
      <c r="G292" s="3"/>
      <c r="H292" s="3"/>
      <c r="I292" s="3"/>
      <c r="J292" s="3"/>
      <c r="K292" s="3"/>
      <c r="L292" s="3"/>
    </row>
    <row r="293" spans="5:12" x14ac:dyDescent="0.45">
      <c r="E293" s="32"/>
      <c r="F293" s="3"/>
      <c r="G293" s="3"/>
      <c r="H293" s="3"/>
      <c r="I293" s="3"/>
      <c r="J293" s="3"/>
      <c r="K293" s="3"/>
      <c r="L293" s="3"/>
    </row>
    <row r="294" spans="5:12" x14ac:dyDescent="0.45">
      <c r="E294" s="32"/>
      <c r="F294" s="3"/>
      <c r="G294" s="3"/>
      <c r="H294" s="3"/>
      <c r="I294" s="3"/>
      <c r="J294" s="3"/>
      <c r="K294" s="3"/>
      <c r="L294" s="3"/>
    </row>
    <row r="295" spans="5:12" x14ac:dyDescent="0.45">
      <c r="E295" s="32"/>
      <c r="F295" s="3"/>
      <c r="G295" s="3"/>
      <c r="H295" s="3"/>
      <c r="I295" s="3"/>
      <c r="J295" s="3"/>
      <c r="K295" s="3"/>
      <c r="L295" s="3"/>
    </row>
    <row r="296" spans="5:12" x14ac:dyDescent="0.45">
      <c r="E296" s="32"/>
      <c r="F296" s="3"/>
      <c r="G296" s="3"/>
      <c r="H296" s="3"/>
      <c r="I296" s="3"/>
      <c r="J296" s="3"/>
      <c r="K296" s="3"/>
      <c r="L296" s="3"/>
    </row>
    <row r="297" spans="5:12" x14ac:dyDescent="0.45">
      <c r="E297" s="32"/>
      <c r="F297" s="3"/>
      <c r="G297" s="3"/>
      <c r="H297" s="3"/>
      <c r="I297" s="3"/>
      <c r="J297" s="3"/>
      <c r="K297" s="3"/>
      <c r="L297" s="3"/>
    </row>
    <row r="298" spans="5:12" x14ac:dyDescent="0.45">
      <c r="E298" s="32"/>
      <c r="F298" s="3"/>
      <c r="G298" s="3"/>
      <c r="H298" s="3"/>
      <c r="I298" s="3"/>
      <c r="J298" s="3"/>
      <c r="K298" s="3"/>
      <c r="L298" s="3"/>
    </row>
    <row r="299" spans="5:12" x14ac:dyDescent="0.45">
      <c r="E299" s="32"/>
      <c r="F299" s="3"/>
      <c r="G299" s="3"/>
      <c r="H299" s="3"/>
      <c r="I299" s="3"/>
      <c r="J299" s="3"/>
      <c r="K299" s="3"/>
      <c r="L299" s="3"/>
    </row>
    <row r="300" spans="5:12" x14ac:dyDescent="0.45">
      <c r="E300" s="32"/>
      <c r="F300" s="3"/>
      <c r="G300" s="3"/>
      <c r="H300" s="3"/>
      <c r="I300" s="3"/>
      <c r="J300" s="3"/>
      <c r="K300" s="3"/>
      <c r="L300" s="3"/>
    </row>
    <row r="301" spans="5:12" x14ac:dyDescent="0.45">
      <c r="E301" s="32"/>
      <c r="F301" s="3"/>
      <c r="G301" s="3"/>
      <c r="H301" s="3"/>
      <c r="I301" s="3"/>
      <c r="J301" s="3"/>
      <c r="K301" s="3"/>
      <c r="L301" s="3"/>
    </row>
    <row r="302" spans="5:12" x14ac:dyDescent="0.45">
      <c r="E302" s="32"/>
      <c r="F302" s="3"/>
      <c r="G302" s="3"/>
      <c r="H302" s="3"/>
      <c r="I302" s="3"/>
      <c r="J302" s="3"/>
      <c r="K302" s="3"/>
      <c r="L302" s="3"/>
    </row>
    <row r="303" spans="5:12" x14ac:dyDescent="0.45">
      <c r="E303" s="32"/>
      <c r="F303" s="3"/>
      <c r="G303" s="3"/>
      <c r="H303" s="3"/>
      <c r="I303" s="3"/>
      <c r="J303" s="3"/>
      <c r="K303" s="3"/>
      <c r="L303" s="3"/>
    </row>
  </sheetData>
  <mergeCells count="6">
    <mergeCell ref="A24:C24"/>
    <mergeCell ref="E2:F2"/>
    <mergeCell ref="G2:I2"/>
    <mergeCell ref="J2:L2"/>
    <mergeCell ref="A3:C3"/>
    <mergeCell ref="A12:C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303"/>
  <sheetViews>
    <sheetView workbookViewId="0"/>
  </sheetViews>
  <sheetFormatPr defaultRowHeight="14.25" x14ac:dyDescent="0.45"/>
  <cols>
    <col min="1" max="1" width="33.86328125" bestFit="1" customWidth="1"/>
    <col min="2" max="2" width="11.59765625" bestFit="1" customWidth="1"/>
    <col min="3" max="3" width="15.59765625" bestFit="1" customWidth="1"/>
    <col min="4" max="4" width="5" customWidth="1"/>
    <col min="5" max="5" width="11.1328125" customWidth="1"/>
    <col min="8" max="8" width="11.33203125" customWidth="1"/>
    <col min="9" max="9" width="10.6640625" customWidth="1"/>
    <col min="10" max="10" width="10.3984375" customWidth="1"/>
    <col min="11" max="11" width="11.59765625" customWidth="1"/>
    <col min="12" max="12" width="10.796875" customWidth="1"/>
  </cols>
  <sheetData>
    <row r="1" spans="1:12" ht="14.65" thickBot="1" x14ac:dyDescent="0.5">
      <c r="A1" s="1" t="s">
        <v>44</v>
      </c>
      <c r="E1" s="1" t="s">
        <v>13</v>
      </c>
    </row>
    <row r="2" spans="1:12" ht="16.149999999999999" thickBot="1" x14ac:dyDescent="0.6">
      <c r="A2" s="2"/>
      <c r="E2" s="45" t="s">
        <v>38</v>
      </c>
      <c r="F2" s="46"/>
      <c r="G2" s="56" t="s">
        <v>41</v>
      </c>
      <c r="H2" s="57"/>
      <c r="I2" s="58"/>
      <c r="J2" s="62" t="s">
        <v>42</v>
      </c>
      <c r="K2" s="63"/>
      <c r="L2" s="64"/>
    </row>
    <row r="3" spans="1:12" ht="14.65" thickBot="1" x14ac:dyDescent="0.5">
      <c r="A3" s="47" t="s">
        <v>10</v>
      </c>
      <c r="B3" s="48"/>
      <c r="C3" s="49"/>
      <c r="E3" s="43" t="s">
        <v>39</v>
      </c>
      <c r="F3" s="44" t="s">
        <v>40</v>
      </c>
      <c r="G3" s="59" t="s">
        <v>14</v>
      </c>
      <c r="H3" s="60" t="s">
        <v>15</v>
      </c>
      <c r="I3" s="61" t="s">
        <v>16</v>
      </c>
      <c r="J3" s="65" t="s">
        <v>14</v>
      </c>
      <c r="K3" s="66" t="s">
        <v>15</v>
      </c>
      <c r="L3" s="67" t="s">
        <v>16</v>
      </c>
    </row>
    <row r="4" spans="1:12" ht="15.75" x14ac:dyDescent="0.55000000000000004">
      <c r="A4" s="12" t="s">
        <v>36</v>
      </c>
      <c r="B4" s="24">
        <v>8.8539999999999992E-12</v>
      </c>
      <c r="C4" s="13" t="s">
        <v>1</v>
      </c>
      <c r="E4" s="39">
        <v>0.01</v>
      </c>
      <c r="F4" s="40">
        <f t="shared" ref="F4:F67" si="0">E4*0.000000001</f>
        <v>1.0000000000000001E-11</v>
      </c>
      <c r="G4" s="41"/>
      <c r="H4" s="25"/>
      <c r="I4" s="40"/>
      <c r="J4" s="42"/>
      <c r="K4" s="25"/>
      <c r="L4" s="40"/>
    </row>
    <row r="5" spans="1:12" ht="15.75" x14ac:dyDescent="0.55000000000000004">
      <c r="A5" s="8" t="s">
        <v>37</v>
      </c>
      <c r="B5" s="21">
        <v>80.2</v>
      </c>
      <c r="C5" s="9"/>
      <c r="E5" s="33">
        <v>0.1</v>
      </c>
      <c r="F5" s="34">
        <f t="shared" si="0"/>
        <v>1.0000000000000002E-10</v>
      </c>
      <c r="G5" s="41"/>
      <c r="H5" s="14"/>
      <c r="I5" s="34"/>
      <c r="J5" s="37"/>
      <c r="K5" s="14"/>
      <c r="L5" s="34"/>
    </row>
    <row r="6" spans="1:12" ht="15.75" x14ac:dyDescent="0.45">
      <c r="A6" s="8" t="s">
        <v>35</v>
      </c>
      <c r="B6" s="20">
        <f>B5*B4</f>
        <v>7.1009079999999992E-10</v>
      </c>
      <c r="C6" s="9" t="s">
        <v>23</v>
      </c>
      <c r="E6" s="33">
        <v>0.15</v>
      </c>
      <c r="F6" s="34">
        <f t="shared" si="0"/>
        <v>1.5E-10</v>
      </c>
      <c r="G6" s="41"/>
      <c r="H6" s="14"/>
      <c r="I6" s="34"/>
      <c r="J6" s="37"/>
      <c r="K6" s="14"/>
      <c r="L6" s="34"/>
    </row>
    <row r="7" spans="1:12" ht="15.75" x14ac:dyDescent="0.55000000000000004">
      <c r="A7" s="8" t="s">
        <v>17</v>
      </c>
      <c r="B7" s="20">
        <v>1.3800000000000001E-23</v>
      </c>
      <c r="C7" s="9" t="s">
        <v>4</v>
      </c>
      <c r="E7" s="33">
        <v>0.2</v>
      </c>
      <c r="F7" s="34">
        <f t="shared" si="0"/>
        <v>2.0000000000000003E-10</v>
      </c>
      <c r="G7" s="41"/>
      <c r="H7" s="14"/>
      <c r="I7" s="34"/>
      <c r="J7" s="37"/>
      <c r="K7" s="14"/>
      <c r="L7" s="34"/>
    </row>
    <row r="8" spans="1:12" x14ac:dyDescent="0.45">
      <c r="A8" s="8" t="s">
        <v>18</v>
      </c>
      <c r="B8" s="22">
        <f>273+20</f>
        <v>293</v>
      </c>
      <c r="C8" s="9" t="s">
        <v>2</v>
      </c>
      <c r="E8" s="33">
        <v>0.25</v>
      </c>
      <c r="F8" s="34">
        <f t="shared" si="0"/>
        <v>2.5000000000000002E-10</v>
      </c>
      <c r="G8" s="41"/>
      <c r="H8" s="14"/>
      <c r="I8" s="34"/>
      <c r="J8" s="37"/>
      <c r="K8" s="14"/>
      <c r="L8" s="34"/>
    </row>
    <row r="9" spans="1:12" x14ac:dyDescent="0.45">
      <c r="A9" s="8" t="s">
        <v>19</v>
      </c>
      <c r="B9" s="20">
        <v>1.602E-19</v>
      </c>
      <c r="C9" s="9" t="s">
        <v>3</v>
      </c>
      <c r="E9" s="33">
        <v>0.3</v>
      </c>
      <c r="F9" s="34">
        <f t="shared" si="0"/>
        <v>3E-10</v>
      </c>
      <c r="G9" s="41"/>
      <c r="H9" s="14"/>
      <c r="I9" s="34"/>
      <c r="J9" s="37"/>
      <c r="K9" s="14"/>
      <c r="L9" s="34"/>
    </row>
    <row r="10" spans="1:12" ht="16.149999999999999" thickBot="1" x14ac:dyDescent="0.6">
      <c r="A10" s="10" t="s">
        <v>20</v>
      </c>
      <c r="B10" s="23">
        <v>6.02E+23</v>
      </c>
      <c r="C10" s="11" t="s">
        <v>6</v>
      </c>
      <c r="E10" s="33">
        <v>0.35</v>
      </c>
      <c r="F10" s="34">
        <f t="shared" si="0"/>
        <v>3.4999999999999998E-10</v>
      </c>
      <c r="G10" s="41"/>
      <c r="H10" s="14"/>
      <c r="I10" s="34"/>
      <c r="J10" s="37"/>
      <c r="K10" s="14"/>
      <c r="L10" s="34"/>
    </row>
    <row r="11" spans="1:12" ht="14.65" thickBot="1" x14ac:dyDescent="0.5">
      <c r="A11" s="1"/>
      <c r="B11" s="3"/>
      <c r="E11" s="33">
        <v>0.4</v>
      </c>
      <c r="F11" s="34">
        <f t="shared" si="0"/>
        <v>4.0000000000000007E-10</v>
      </c>
      <c r="G11" s="41"/>
      <c r="H11" s="14"/>
      <c r="I11" s="34"/>
      <c r="J11" s="37"/>
      <c r="K11" s="14"/>
      <c r="L11" s="34"/>
    </row>
    <row r="12" spans="1:12" ht="14.65" thickBot="1" x14ac:dyDescent="0.5">
      <c r="A12" s="50" t="s">
        <v>11</v>
      </c>
      <c r="B12" s="51"/>
      <c r="C12" s="52"/>
      <c r="E12" s="33">
        <v>0.45</v>
      </c>
      <c r="F12" s="34">
        <f t="shared" si="0"/>
        <v>4.5000000000000005E-10</v>
      </c>
      <c r="G12" s="41"/>
      <c r="H12" s="14"/>
      <c r="I12" s="34"/>
      <c r="J12" s="37"/>
      <c r="K12" s="14"/>
      <c r="L12" s="34"/>
    </row>
    <row r="13" spans="1:12" ht="15.75" x14ac:dyDescent="0.55000000000000004">
      <c r="A13" s="15" t="s">
        <v>25</v>
      </c>
      <c r="B13" s="19">
        <v>30</v>
      </c>
      <c r="C13" s="16" t="s">
        <v>9</v>
      </c>
      <c r="E13" s="33">
        <v>0.5</v>
      </c>
      <c r="F13" s="34">
        <f t="shared" si="0"/>
        <v>5.0000000000000003E-10</v>
      </c>
      <c r="G13" s="41"/>
      <c r="H13" s="14"/>
      <c r="I13" s="34"/>
      <c r="J13" s="37"/>
      <c r="K13" s="14"/>
      <c r="L13" s="34"/>
    </row>
    <row r="14" spans="1:12" x14ac:dyDescent="0.45">
      <c r="A14" s="18" t="s">
        <v>43</v>
      </c>
      <c r="B14" s="20">
        <f>B13/1000000000</f>
        <v>2.9999999999999997E-8</v>
      </c>
      <c r="C14" s="9" t="s">
        <v>8</v>
      </c>
      <c r="E14" s="33">
        <v>0.55000000000000004</v>
      </c>
      <c r="F14" s="34">
        <f t="shared" si="0"/>
        <v>5.5000000000000007E-10</v>
      </c>
      <c r="G14" s="41"/>
      <c r="H14" s="14"/>
      <c r="I14" s="34"/>
      <c r="J14" s="37"/>
      <c r="K14" s="14"/>
      <c r="L14" s="34"/>
    </row>
    <row r="15" spans="1:12" ht="15.75" x14ac:dyDescent="0.55000000000000004">
      <c r="A15" s="8" t="s">
        <v>34</v>
      </c>
      <c r="B15" s="21">
        <v>-10</v>
      </c>
      <c r="C15" s="9" t="s">
        <v>0</v>
      </c>
      <c r="E15" s="33">
        <v>0.6</v>
      </c>
      <c r="F15" s="34">
        <f t="shared" si="0"/>
        <v>6E-10</v>
      </c>
      <c r="G15" s="41"/>
      <c r="H15" s="14"/>
      <c r="I15" s="34"/>
      <c r="J15" s="37"/>
      <c r="K15" s="14"/>
      <c r="L15" s="34"/>
    </row>
    <row r="16" spans="1:12" x14ac:dyDescent="0.45">
      <c r="A16" s="18" t="s">
        <v>43</v>
      </c>
      <c r="B16" s="21">
        <f>B15/1000</f>
        <v>-0.01</v>
      </c>
      <c r="C16" s="9" t="s">
        <v>5</v>
      </c>
      <c r="E16" s="33">
        <v>0.65</v>
      </c>
      <c r="F16" s="34">
        <f t="shared" si="0"/>
        <v>6.5000000000000003E-10</v>
      </c>
      <c r="G16" s="41"/>
      <c r="H16" s="14"/>
      <c r="I16" s="34"/>
      <c r="J16" s="37"/>
      <c r="K16" s="14"/>
      <c r="L16" s="34"/>
    </row>
    <row r="17" spans="1:12" ht="15.75" x14ac:dyDescent="0.55000000000000004">
      <c r="A17" s="8" t="s">
        <v>24</v>
      </c>
      <c r="B17" s="21">
        <v>50</v>
      </c>
      <c r="C17" s="9" t="s">
        <v>21</v>
      </c>
      <c r="E17" s="33">
        <v>0.7</v>
      </c>
      <c r="F17" s="34">
        <f t="shared" si="0"/>
        <v>6.9999999999999996E-10</v>
      </c>
      <c r="G17" s="41"/>
      <c r="H17" s="14"/>
      <c r="I17" s="34"/>
      <c r="J17" s="37"/>
      <c r="K17" s="14"/>
      <c r="L17" s="34"/>
    </row>
    <row r="18" spans="1:12" ht="15.75" x14ac:dyDescent="0.45">
      <c r="A18" s="18" t="s">
        <v>43</v>
      </c>
      <c r="B18" s="21">
        <f>B17/1000*1000</f>
        <v>50</v>
      </c>
      <c r="C18" s="9" t="s">
        <v>26</v>
      </c>
      <c r="E18" s="33">
        <v>0.75</v>
      </c>
      <c r="F18" s="34">
        <f t="shared" si="0"/>
        <v>7.500000000000001E-10</v>
      </c>
      <c r="G18" s="41"/>
      <c r="H18" s="14"/>
      <c r="I18" s="34"/>
      <c r="J18" s="37"/>
      <c r="K18" s="14"/>
      <c r="L18" s="34"/>
    </row>
    <row r="19" spans="1:12" ht="16.5" x14ac:dyDescent="0.55000000000000004">
      <c r="A19" s="8" t="s">
        <v>27</v>
      </c>
      <c r="B19" s="20">
        <f>$B$10*B18</f>
        <v>3.0100000000000001E+25</v>
      </c>
      <c r="C19" s="9" t="s">
        <v>22</v>
      </c>
      <c r="E19" s="33">
        <v>0.8</v>
      </c>
      <c r="F19" s="34">
        <f t="shared" si="0"/>
        <v>8.0000000000000013E-10</v>
      </c>
      <c r="G19" s="41"/>
      <c r="H19" s="14"/>
      <c r="I19" s="34"/>
      <c r="J19" s="37"/>
      <c r="K19" s="14"/>
      <c r="L19" s="34"/>
    </row>
    <row r="20" spans="1:12" ht="15.75" x14ac:dyDescent="0.45">
      <c r="A20" s="8" t="s">
        <v>28</v>
      </c>
      <c r="B20" s="22">
        <v>1</v>
      </c>
      <c r="C20" s="9"/>
      <c r="E20" s="33">
        <v>0.85</v>
      </c>
      <c r="F20" s="34">
        <f t="shared" si="0"/>
        <v>8.5000000000000006E-10</v>
      </c>
      <c r="G20" s="41"/>
      <c r="H20" s="14"/>
      <c r="I20" s="34"/>
      <c r="J20" s="37"/>
      <c r="K20" s="14"/>
      <c r="L20" s="34"/>
    </row>
    <row r="21" spans="1:12" ht="16.5" x14ac:dyDescent="0.55000000000000004">
      <c r="A21" s="8" t="s">
        <v>29</v>
      </c>
      <c r="B21" s="20"/>
      <c r="C21" s="9"/>
      <c r="E21" s="33">
        <v>0.9</v>
      </c>
      <c r="F21" s="34">
        <f t="shared" si="0"/>
        <v>9.000000000000001E-10</v>
      </c>
      <c r="G21" s="41"/>
      <c r="H21" s="14"/>
      <c r="I21" s="34"/>
      <c r="J21" s="37"/>
      <c r="K21" s="14"/>
      <c r="L21" s="34"/>
    </row>
    <row r="22" spans="1:12" ht="14.65" thickBot="1" x14ac:dyDescent="0.5">
      <c r="A22" s="10" t="s">
        <v>30</v>
      </c>
      <c r="B22" s="23">
        <v>8.6999999999999999E-21</v>
      </c>
      <c r="C22" s="11" t="s">
        <v>31</v>
      </c>
      <c r="E22" s="33">
        <v>0.95</v>
      </c>
      <c r="F22" s="34">
        <f t="shared" si="0"/>
        <v>9.5000000000000003E-10</v>
      </c>
      <c r="G22" s="41"/>
      <c r="H22" s="14"/>
      <c r="I22" s="34"/>
      <c r="J22" s="37"/>
      <c r="K22" s="14"/>
      <c r="L22" s="34"/>
    </row>
    <row r="23" spans="1:12" ht="14.65" thickBot="1" x14ac:dyDescent="0.5">
      <c r="E23" s="33">
        <v>1</v>
      </c>
      <c r="F23" s="34">
        <f t="shared" si="0"/>
        <v>1.0000000000000001E-9</v>
      </c>
      <c r="G23" s="41"/>
      <c r="H23" s="14"/>
      <c r="I23" s="34"/>
      <c r="J23" s="37"/>
      <c r="K23" s="14"/>
      <c r="L23" s="34"/>
    </row>
    <row r="24" spans="1:12" ht="14.65" thickBot="1" x14ac:dyDescent="0.5">
      <c r="A24" s="53" t="s">
        <v>12</v>
      </c>
      <c r="B24" s="54"/>
      <c r="C24" s="55"/>
      <c r="E24" s="33">
        <v>1.05</v>
      </c>
      <c r="F24" s="34">
        <f t="shared" si="0"/>
        <v>1.0500000000000001E-9</v>
      </c>
      <c r="G24" s="41"/>
      <c r="H24" s="14"/>
      <c r="I24" s="34"/>
      <c r="J24" s="37"/>
      <c r="K24" s="14"/>
      <c r="L24" s="34"/>
    </row>
    <row r="25" spans="1:12" ht="15" thickBot="1" x14ac:dyDescent="0.5">
      <c r="A25" s="27" t="s">
        <v>32</v>
      </c>
      <c r="B25" s="28">
        <f>SQRT(($B$9^2/($B$6*$B$7*$B$8))*(2*B20^2*B19))</f>
        <v>733551249.24170804</v>
      </c>
      <c r="C25" s="29" t="s">
        <v>7</v>
      </c>
      <c r="E25" s="33">
        <v>1.1000000000000001</v>
      </c>
      <c r="F25" s="34">
        <f t="shared" si="0"/>
        <v>1.1000000000000001E-9</v>
      </c>
      <c r="G25" s="41"/>
      <c r="H25" s="14"/>
      <c r="I25" s="34"/>
      <c r="J25" s="37"/>
      <c r="K25" s="14"/>
      <c r="L25" s="34"/>
    </row>
    <row r="26" spans="1:12" ht="15.75" x14ac:dyDescent="0.45">
      <c r="A26" s="15" t="s">
        <v>33</v>
      </c>
      <c r="B26" s="30">
        <f>1/B25</f>
        <v>1.3632312684815509E-9</v>
      </c>
      <c r="C26" s="16" t="s">
        <v>8</v>
      </c>
      <c r="E26" s="33">
        <v>1.1499999999999999</v>
      </c>
      <c r="F26" s="34">
        <f t="shared" si="0"/>
        <v>1.15E-9</v>
      </c>
      <c r="G26" s="41"/>
      <c r="H26" s="14"/>
      <c r="I26" s="34"/>
      <c r="J26" s="37"/>
      <c r="K26" s="14"/>
      <c r="L26" s="34"/>
    </row>
    <row r="27" spans="1:12" ht="14.65" thickBot="1" x14ac:dyDescent="0.5">
      <c r="A27" s="31" t="s">
        <v>43</v>
      </c>
      <c r="B27" s="26">
        <f>B26*1000000000</f>
        <v>1.3632312684815509</v>
      </c>
      <c r="C27" s="11" t="s">
        <v>9</v>
      </c>
      <c r="E27" s="33">
        <v>1.2</v>
      </c>
      <c r="F27" s="34">
        <f t="shared" si="0"/>
        <v>1.2E-9</v>
      </c>
      <c r="G27" s="41"/>
      <c r="H27" s="14"/>
      <c r="I27" s="34"/>
      <c r="J27" s="37"/>
      <c r="K27" s="14"/>
      <c r="L27" s="34"/>
    </row>
    <row r="28" spans="1:12" x14ac:dyDescent="0.45">
      <c r="E28" s="33">
        <v>1.25</v>
      </c>
      <c r="F28" s="34">
        <f t="shared" si="0"/>
        <v>1.25E-9</v>
      </c>
      <c r="G28" s="41"/>
      <c r="H28" s="14"/>
      <c r="I28" s="34"/>
      <c r="J28" s="37"/>
      <c r="K28" s="14"/>
      <c r="L28" s="34"/>
    </row>
    <row r="29" spans="1:12" x14ac:dyDescent="0.45">
      <c r="A29" s="1"/>
      <c r="E29" s="33">
        <v>1.3</v>
      </c>
      <c r="F29" s="34">
        <f t="shared" si="0"/>
        <v>1.3000000000000001E-9</v>
      </c>
      <c r="G29" s="41"/>
      <c r="H29" s="14"/>
      <c r="I29" s="34"/>
      <c r="J29" s="37"/>
      <c r="K29" s="14"/>
      <c r="L29" s="34"/>
    </row>
    <row r="30" spans="1:12" x14ac:dyDescent="0.45">
      <c r="A30" s="1"/>
      <c r="E30" s="33">
        <v>1.35</v>
      </c>
      <c r="F30" s="34">
        <f t="shared" si="0"/>
        <v>1.3500000000000001E-9</v>
      </c>
      <c r="G30" s="41"/>
      <c r="H30" s="14"/>
      <c r="I30" s="34"/>
      <c r="J30" s="37"/>
      <c r="K30" s="14"/>
      <c r="L30" s="34"/>
    </row>
    <row r="31" spans="1:12" x14ac:dyDescent="0.45">
      <c r="A31" s="4"/>
      <c r="B31" s="3"/>
      <c r="E31" s="33">
        <v>1.4</v>
      </c>
      <c r="F31" s="34">
        <f t="shared" si="0"/>
        <v>1.3999999999999999E-9</v>
      </c>
      <c r="G31" s="41"/>
      <c r="H31" s="14"/>
      <c r="I31" s="34"/>
      <c r="J31" s="37"/>
      <c r="K31" s="14"/>
      <c r="L31" s="34"/>
    </row>
    <row r="32" spans="1:12" x14ac:dyDescent="0.45">
      <c r="A32" s="4"/>
      <c r="B32" s="3"/>
      <c r="D32" s="5"/>
      <c r="E32" s="33">
        <v>1.45</v>
      </c>
      <c r="F32" s="34">
        <f t="shared" si="0"/>
        <v>1.45E-9</v>
      </c>
      <c r="G32" s="41"/>
      <c r="H32" s="14"/>
      <c r="I32" s="34"/>
      <c r="J32" s="37"/>
      <c r="K32" s="14"/>
      <c r="L32" s="34"/>
    </row>
    <row r="33" spans="1:12" x14ac:dyDescent="0.45">
      <c r="A33" s="4"/>
      <c r="B33" s="3"/>
      <c r="E33" s="33">
        <v>1.5</v>
      </c>
      <c r="F33" s="34">
        <f t="shared" si="0"/>
        <v>1.5000000000000002E-9</v>
      </c>
      <c r="G33" s="41"/>
      <c r="H33" s="14"/>
      <c r="I33" s="34"/>
      <c r="J33" s="37"/>
      <c r="K33" s="14"/>
      <c r="L33" s="34"/>
    </row>
    <row r="34" spans="1:12" x14ac:dyDescent="0.45">
      <c r="E34" s="33">
        <v>1.55</v>
      </c>
      <c r="F34" s="34">
        <f t="shared" si="0"/>
        <v>1.5500000000000002E-9</v>
      </c>
      <c r="G34" s="41"/>
      <c r="H34" s="14"/>
      <c r="I34" s="34"/>
      <c r="J34" s="37"/>
      <c r="K34" s="14"/>
      <c r="L34" s="34"/>
    </row>
    <row r="35" spans="1:12" x14ac:dyDescent="0.45">
      <c r="A35" s="1"/>
      <c r="E35" s="33">
        <v>1.6</v>
      </c>
      <c r="F35" s="34">
        <f t="shared" si="0"/>
        <v>1.6000000000000003E-9</v>
      </c>
      <c r="G35" s="41"/>
      <c r="H35" s="14"/>
      <c r="I35" s="34"/>
      <c r="J35" s="37"/>
      <c r="K35" s="14"/>
      <c r="L35" s="34"/>
    </row>
    <row r="36" spans="1:12" x14ac:dyDescent="0.45">
      <c r="A36" s="4"/>
      <c r="E36" s="33">
        <v>1.65</v>
      </c>
      <c r="F36" s="34">
        <f t="shared" si="0"/>
        <v>1.6500000000000001E-9</v>
      </c>
      <c r="G36" s="41"/>
      <c r="H36" s="14"/>
      <c r="I36" s="34"/>
      <c r="J36" s="37"/>
      <c r="K36" s="14"/>
      <c r="L36" s="34"/>
    </row>
    <row r="37" spans="1:12" x14ac:dyDescent="0.45">
      <c r="A37" s="4"/>
      <c r="B37" s="3"/>
      <c r="E37" s="33">
        <v>1.7</v>
      </c>
      <c r="F37" s="34">
        <f t="shared" si="0"/>
        <v>1.7000000000000001E-9</v>
      </c>
      <c r="G37" s="41"/>
      <c r="H37" s="14"/>
      <c r="I37" s="34"/>
      <c r="J37" s="37"/>
      <c r="K37" s="14"/>
      <c r="L37" s="34"/>
    </row>
    <row r="38" spans="1:12" x14ac:dyDescent="0.45">
      <c r="B38" s="3"/>
      <c r="E38" s="33">
        <v>1.75</v>
      </c>
      <c r="F38" s="34">
        <f t="shared" si="0"/>
        <v>1.7500000000000002E-9</v>
      </c>
      <c r="G38" s="41"/>
      <c r="H38" s="14"/>
      <c r="I38" s="34"/>
      <c r="J38" s="37"/>
      <c r="K38" s="14"/>
      <c r="L38" s="34"/>
    </row>
    <row r="39" spans="1:12" x14ac:dyDescent="0.45">
      <c r="B39" s="6"/>
      <c r="E39" s="33">
        <v>1.8</v>
      </c>
      <c r="F39" s="34">
        <f t="shared" si="0"/>
        <v>1.8000000000000002E-9</v>
      </c>
      <c r="G39" s="41"/>
      <c r="H39" s="14"/>
      <c r="I39" s="34"/>
      <c r="J39" s="37"/>
      <c r="K39" s="14"/>
      <c r="L39" s="34"/>
    </row>
    <row r="40" spans="1:12" x14ac:dyDescent="0.45">
      <c r="B40" s="3"/>
      <c r="E40" s="33">
        <v>1.85</v>
      </c>
      <c r="F40" s="34">
        <f t="shared" si="0"/>
        <v>1.8500000000000002E-9</v>
      </c>
      <c r="G40" s="41"/>
      <c r="H40" s="14"/>
      <c r="I40" s="34"/>
      <c r="J40" s="37"/>
      <c r="K40" s="14"/>
      <c r="L40" s="34"/>
    </row>
    <row r="41" spans="1:12" x14ac:dyDescent="0.45">
      <c r="B41" s="7"/>
      <c r="E41" s="33">
        <v>1.9</v>
      </c>
      <c r="F41" s="34">
        <f t="shared" si="0"/>
        <v>1.9000000000000001E-9</v>
      </c>
      <c r="G41" s="41"/>
      <c r="H41" s="14"/>
      <c r="I41" s="34"/>
      <c r="J41" s="37"/>
      <c r="K41" s="14"/>
      <c r="L41" s="34"/>
    </row>
    <row r="42" spans="1:12" x14ac:dyDescent="0.45">
      <c r="E42" s="33">
        <v>1.95</v>
      </c>
      <c r="F42" s="34">
        <f t="shared" si="0"/>
        <v>1.9500000000000001E-9</v>
      </c>
      <c r="G42" s="41"/>
      <c r="H42" s="14"/>
      <c r="I42" s="34"/>
      <c r="J42" s="37"/>
      <c r="K42" s="14"/>
      <c r="L42" s="34"/>
    </row>
    <row r="43" spans="1:12" x14ac:dyDescent="0.45">
      <c r="E43" s="33">
        <v>2</v>
      </c>
      <c r="F43" s="34">
        <f t="shared" si="0"/>
        <v>2.0000000000000001E-9</v>
      </c>
      <c r="G43" s="41"/>
      <c r="H43" s="14"/>
      <c r="I43" s="34"/>
      <c r="J43" s="37"/>
      <c r="K43" s="14"/>
      <c r="L43" s="34"/>
    </row>
    <row r="44" spans="1:12" x14ac:dyDescent="0.45">
      <c r="E44" s="33">
        <v>2.0499999999999998</v>
      </c>
      <c r="F44" s="34">
        <f t="shared" si="0"/>
        <v>2.0499999999999997E-9</v>
      </c>
      <c r="G44" s="41"/>
      <c r="H44" s="14"/>
      <c r="I44" s="34"/>
      <c r="J44" s="37"/>
      <c r="K44" s="14"/>
      <c r="L44" s="34"/>
    </row>
    <row r="45" spans="1:12" x14ac:dyDescent="0.45">
      <c r="E45" s="33">
        <v>2.1</v>
      </c>
      <c r="F45" s="34">
        <f t="shared" si="0"/>
        <v>2.1000000000000002E-9</v>
      </c>
      <c r="G45" s="41"/>
      <c r="H45" s="14"/>
      <c r="I45" s="34"/>
      <c r="J45" s="37"/>
      <c r="K45" s="14"/>
      <c r="L45" s="34"/>
    </row>
    <row r="46" spans="1:12" x14ac:dyDescent="0.45">
      <c r="E46" s="33">
        <v>2.15</v>
      </c>
      <c r="F46" s="34">
        <f t="shared" si="0"/>
        <v>2.1500000000000002E-9</v>
      </c>
      <c r="G46" s="41"/>
      <c r="H46" s="14"/>
      <c r="I46" s="34"/>
      <c r="J46" s="37"/>
      <c r="K46" s="14"/>
      <c r="L46" s="34"/>
    </row>
    <row r="47" spans="1:12" x14ac:dyDescent="0.45">
      <c r="E47" s="33">
        <v>2.2000000000000002</v>
      </c>
      <c r="F47" s="34">
        <f t="shared" si="0"/>
        <v>2.2000000000000003E-9</v>
      </c>
      <c r="G47" s="41"/>
      <c r="H47" s="14"/>
      <c r="I47" s="34"/>
      <c r="J47" s="37"/>
      <c r="K47" s="14"/>
      <c r="L47" s="34"/>
    </row>
    <row r="48" spans="1:12" x14ac:dyDescent="0.45">
      <c r="E48" s="33">
        <v>2.25</v>
      </c>
      <c r="F48" s="34">
        <f t="shared" si="0"/>
        <v>2.2500000000000003E-9</v>
      </c>
      <c r="G48" s="41"/>
      <c r="H48" s="14"/>
      <c r="I48" s="34"/>
      <c r="J48" s="37"/>
      <c r="K48" s="14"/>
      <c r="L48" s="34"/>
    </row>
    <row r="49" spans="5:12" x14ac:dyDescent="0.45">
      <c r="E49" s="33">
        <v>2.2999999999999998</v>
      </c>
      <c r="F49" s="34">
        <f t="shared" si="0"/>
        <v>2.2999999999999999E-9</v>
      </c>
      <c r="G49" s="41"/>
      <c r="H49" s="14"/>
      <c r="I49" s="34"/>
      <c r="J49" s="37"/>
      <c r="K49" s="14"/>
      <c r="L49" s="34"/>
    </row>
    <row r="50" spans="5:12" x14ac:dyDescent="0.45">
      <c r="E50" s="33">
        <v>2.35</v>
      </c>
      <c r="F50" s="34">
        <f t="shared" si="0"/>
        <v>2.3500000000000004E-9</v>
      </c>
      <c r="G50" s="41"/>
      <c r="H50" s="14"/>
      <c r="I50" s="34"/>
      <c r="J50" s="37"/>
      <c r="K50" s="14"/>
      <c r="L50" s="34"/>
    </row>
    <row r="51" spans="5:12" x14ac:dyDescent="0.45">
      <c r="E51" s="33">
        <v>2.4</v>
      </c>
      <c r="F51" s="34">
        <f t="shared" si="0"/>
        <v>2.4E-9</v>
      </c>
      <c r="G51" s="41"/>
      <c r="H51" s="14"/>
      <c r="I51" s="34"/>
      <c r="J51" s="37"/>
      <c r="K51" s="14"/>
      <c r="L51" s="34"/>
    </row>
    <row r="52" spans="5:12" x14ac:dyDescent="0.45">
      <c r="E52" s="33">
        <v>2.4500000000000002</v>
      </c>
      <c r="F52" s="34">
        <f t="shared" si="0"/>
        <v>2.4500000000000004E-9</v>
      </c>
      <c r="G52" s="41"/>
      <c r="H52" s="14"/>
      <c r="I52" s="34"/>
      <c r="J52" s="37"/>
      <c r="K52" s="14"/>
      <c r="L52" s="34"/>
    </row>
    <row r="53" spans="5:12" x14ac:dyDescent="0.45">
      <c r="E53" s="33">
        <v>2.5</v>
      </c>
      <c r="F53" s="34">
        <f t="shared" si="0"/>
        <v>2.5000000000000001E-9</v>
      </c>
      <c r="G53" s="41"/>
      <c r="H53" s="14"/>
      <c r="I53" s="34"/>
      <c r="J53" s="37"/>
      <c r="K53" s="14"/>
      <c r="L53" s="34"/>
    </row>
    <row r="54" spans="5:12" x14ac:dyDescent="0.45">
      <c r="E54" s="33">
        <v>2.5499999999999998</v>
      </c>
      <c r="F54" s="34">
        <f t="shared" si="0"/>
        <v>2.5500000000000001E-9</v>
      </c>
      <c r="G54" s="41"/>
      <c r="H54" s="14"/>
      <c r="I54" s="34"/>
      <c r="J54" s="37"/>
      <c r="K54" s="14"/>
      <c r="L54" s="34"/>
    </row>
    <row r="55" spans="5:12" x14ac:dyDescent="0.45">
      <c r="E55" s="33">
        <v>2.6</v>
      </c>
      <c r="F55" s="34">
        <f t="shared" si="0"/>
        <v>2.6000000000000001E-9</v>
      </c>
      <c r="G55" s="41"/>
      <c r="H55" s="14"/>
      <c r="I55" s="34"/>
      <c r="J55" s="37"/>
      <c r="K55" s="14"/>
      <c r="L55" s="34"/>
    </row>
    <row r="56" spans="5:12" x14ac:dyDescent="0.45">
      <c r="E56" s="33">
        <v>2.65</v>
      </c>
      <c r="F56" s="34">
        <f t="shared" si="0"/>
        <v>2.6500000000000002E-9</v>
      </c>
      <c r="G56" s="41"/>
      <c r="H56" s="14"/>
      <c r="I56" s="34"/>
      <c r="J56" s="37"/>
      <c r="K56" s="14"/>
      <c r="L56" s="34"/>
    </row>
    <row r="57" spans="5:12" x14ac:dyDescent="0.45">
      <c r="E57" s="33">
        <v>2.7</v>
      </c>
      <c r="F57" s="34">
        <f t="shared" si="0"/>
        <v>2.7000000000000002E-9</v>
      </c>
      <c r="G57" s="41"/>
      <c r="H57" s="14"/>
      <c r="I57" s="34"/>
      <c r="J57" s="37"/>
      <c r="K57" s="14"/>
      <c r="L57" s="34"/>
    </row>
    <row r="58" spans="5:12" x14ac:dyDescent="0.45">
      <c r="E58" s="33">
        <v>2.75</v>
      </c>
      <c r="F58" s="34">
        <f t="shared" si="0"/>
        <v>2.7500000000000002E-9</v>
      </c>
      <c r="G58" s="41"/>
      <c r="H58" s="14"/>
      <c r="I58" s="34"/>
      <c r="J58" s="37"/>
      <c r="K58" s="14"/>
      <c r="L58" s="34"/>
    </row>
    <row r="59" spans="5:12" x14ac:dyDescent="0.45">
      <c r="E59" s="33">
        <v>2.8</v>
      </c>
      <c r="F59" s="34">
        <f t="shared" si="0"/>
        <v>2.7999999999999998E-9</v>
      </c>
      <c r="G59" s="41"/>
      <c r="H59" s="14"/>
      <c r="I59" s="34"/>
      <c r="J59" s="37"/>
      <c r="K59" s="14"/>
      <c r="L59" s="34"/>
    </row>
    <row r="60" spans="5:12" x14ac:dyDescent="0.45">
      <c r="E60" s="33">
        <v>2.85</v>
      </c>
      <c r="F60" s="34">
        <f t="shared" si="0"/>
        <v>2.8500000000000003E-9</v>
      </c>
      <c r="G60" s="41"/>
      <c r="H60" s="14"/>
      <c r="I60" s="34"/>
      <c r="J60" s="37"/>
      <c r="K60" s="14"/>
      <c r="L60" s="34"/>
    </row>
    <row r="61" spans="5:12" x14ac:dyDescent="0.45">
      <c r="E61" s="33">
        <v>2.9</v>
      </c>
      <c r="F61" s="34">
        <f t="shared" si="0"/>
        <v>2.8999999999999999E-9</v>
      </c>
      <c r="G61" s="41"/>
      <c r="H61" s="14"/>
      <c r="I61" s="34"/>
      <c r="J61" s="37"/>
      <c r="K61" s="14"/>
      <c r="L61" s="34"/>
    </row>
    <row r="62" spans="5:12" x14ac:dyDescent="0.45">
      <c r="E62" s="33">
        <v>2.95</v>
      </c>
      <c r="F62" s="34">
        <f t="shared" si="0"/>
        <v>2.9500000000000004E-9</v>
      </c>
      <c r="G62" s="41"/>
      <c r="H62" s="14"/>
      <c r="I62" s="34"/>
      <c r="J62" s="37"/>
      <c r="K62" s="14"/>
      <c r="L62" s="34"/>
    </row>
    <row r="63" spans="5:12" x14ac:dyDescent="0.45">
      <c r="E63" s="33">
        <v>3</v>
      </c>
      <c r="F63" s="34">
        <f t="shared" si="0"/>
        <v>3.0000000000000004E-9</v>
      </c>
      <c r="G63" s="41"/>
      <c r="H63" s="14"/>
      <c r="I63" s="34"/>
      <c r="J63" s="37"/>
      <c r="K63" s="14"/>
      <c r="L63" s="34"/>
    </row>
    <row r="64" spans="5:12" x14ac:dyDescent="0.45">
      <c r="E64" s="33">
        <v>3.05</v>
      </c>
      <c r="F64" s="34">
        <f t="shared" si="0"/>
        <v>3.05E-9</v>
      </c>
      <c r="G64" s="41"/>
      <c r="H64" s="14"/>
      <c r="I64" s="34"/>
      <c r="J64" s="37"/>
      <c r="K64" s="14"/>
      <c r="L64" s="34"/>
    </row>
    <row r="65" spans="5:12" x14ac:dyDescent="0.45">
      <c r="E65" s="33">
        <v>3.1</v>
      </c>
      <c r="F65" s="34">
        <f t="shared" si="0"/>
        <v>3.1000000000000005E-9</v>
      </c>
      <c r="G65" s="41"/>
      <c r="H65" s="14"/>
      <c r="I65" s="34"/>
      <c r="J65" s="37"/>
      <c r="K65" s="14"/>
      <c r="L65" s="34"/>
    </row>
    <row r="66" spans="5:12" x14ac:dyDescent="0.45">
      <c r="E66" s="33">
        <v>3.15</v>
      </c>
      <c r="F66" s="34">
        <f t="shared" si="0"/>
        <v>3.1500000000000001E-9</v>
      </c>
      <c r="G66" s="41"/>
      <c r="H66" s="14"/>
      <c r="I66" s="34"/>
      <c r="J66" s="37"/>
      <c r="K66" s="14"/>
      <c r="L66" s="34"/>
    </row>
    <row r="67" spans="5:12" x14ac:dyDescent="0.45">
      <c r="E67" s="33">
        <v>3.2</v>
      </c>
      <c r="F67" s="34">
        <f t="shared" si="0"/>
        <v>3.2000000000000005E-9</v>
      </c>
      <c r="G67" s="41"/>
      <c r="H67" s="14"/>
      <c r="I67" s="34"/>
      <c r="J67" s="37"/>
      <c r="K67" s="14"/>
      <c r="L67" s="34"/>
    </row>
    <row r="68" spans="5:12" x14ac:dyDescent="0.45">
      <c r="E68" s="33">
        <v>3.25</v>
      </c>
      <c r="F68" s="34">
        <f t="shared" ref="F68:F131" si="1">E68*0.000000001</f>
        <v>3.2500000000000002E-9</v>
      </c>
      <c r="G68" s="41"/>
      <c r="H68" s="14"/>
      <c r="I68" s="34"/>
      <c r="J68" s="37"/>
      <c r="K68" s="14"/>
      <c r="L68" s="34"/>
    </row>
    <row r="69" spans="5:12" x14ac:dyDescent="0.45">
      <c r="E69" s="33">
        <v>3.3</v>
      </c>
      <c r="F69" s="34">
        <f t="shared" si="1"/>
        <v>3.3000000000000002E-9</v>
      </c>
      <c r="G69" s="41"/>
      <c r="H69" s="14"/>
      <c r="I69" s="34"/>
      <c r="J69" s="37"/>
      <c r="K69" s="14"/>
      <c r="L69" s="34"/>
    </row>
    <row r="70" spans="5:12" x14ac:dyDescent="0.45">
      <c r="E70" s="33">
        <v>3.35</v>
      </c>
      <c r="F70" s="34">
        <f t="shared" si="1"/>
        <v>3.3500000000000002E-9</v>
      </c>
      <c r="G70" s="41"/>
      <c r="H70" s="14"/>
      <c r="I70" s="34"/>
      <c r="J70" s="37"/>
      <c r="K70" s="14"/>
      <c r="L70" s="34"/>
    </row>
    <row r="71" spans="5:12" x14ac:dyDescent="0.45">
      <c r="E71" s="33">
        <v>3.4</v>
      </c>
      <c r="F71" s="34">
        <f t="shared" si="1"/>
        <v>3.4000000000000003E-9</v>
      </c>
      <c r="G71" s="41"/>
      <c r="H71" s="14"/>
      <c r="I71" s="34"/>
      <c r="J71" s="37"/>
      <c r="K71" s="14"/>
      <c r="L71" s="34"/>
    </row>
    <row r="72" spans="5:12" x14ac:dyDescent="0.45">
      <c r="E72" s="33">
        <v>3.45</v>
      </c>
      <c r="F72" s="34">
        <f t="shared" si="1"/>
        <v>3.4500000000000003E-9</v>
      </c>
      <c r="G72" s="41"/>
      <c r="H72" s="14"/>
      <c r="I72" s="34"/>
      <c r="J72" s="37"/>
      <c r="K72" s="14"/>
      <c r="L72" s="34"/>
    </row>
    <row r="73" spans="5:12" x14ac:dyDescent="0.45">
      <c r="E73" s="33">
        <v>3.5</v>
      </c>
      <c r="F73" s="34">
        <f t="shared" si="1"/>
        <v>3.5000000000000003E-9</v>
      </c>
      <c r="G73" s="41"/>
      <c r="H73" s="14"/>
      <c r="I73" s="34"/>
      <c r="J73" s="37"/>
      <c r="K73" s="14"/>
      <c r="L73" s="34"/>
    </row>
    <row r="74" spans="5:12" x14ac:dyDescent="0.45">
      <c r="E74" s="33">
        <v>3.55</v>
      </c>
      <c r="F74" s="34">
        <f t="shared" si="1"/>
        <v>3.5499999999999999E-9</v>
      </c>
      <c r="G74" s="41"/>
      <c r="H74" s="14"/>
      <c r="I74" s="34"/>
      <c r="J74" s="37"/>
      <c r="K74" s="14"/>
      <c r="L74" s="34"/>
    </row>
    <row r="75" spans="5:12" x14ac:dyDescent="0.45">
      <c r="E75" s="33">
        <v>3.6</v>
      </c>
      <c r="F75" s="34">
        <f t="shared" si="1"/>
        <v>3.6000000000000004E-9</v>
      </c>
      <c r="G75" s="41"/>
      <c r="H75" s="14"/>
      <c r="I75" s="34"/>
      <c r="J75" s="37"/>
      <c r="K75" s="14"/>
      <c r="L75" s="34"/>
    </row>
    <row r="76" spans="5:12" x14ac:dyDescent="0.45">
      <c r="E76" s="33">
        <v>3.65</v>
      </c>
      <c r="F76" s="34">
        <f t="shared" si="1"/>
        <v>3.65E-9</v>
      </c>
      <c r="G76" s="41"/>
      <c r="H76" s="14"/>
      <c r="I76" s="34"/>
      <c r="J76" s="37"/>
      <c r="K76" s="14"/>
      <c r="L76" s="34"/>
    </row>
    <row r="77" spans="5:12" x14ac:dyDescent="0.45">
      <c r="E77" s="33">
        <v>3.7</v>
      </c>
      <c r="F77" s="34">
        <f t="shared" si="1"/>
        <v>3.7000000000000005E-9</v>
      </c>
      <c r="G77" s="41"/>
      <c r="H77" s="14"/>
      <c r="I77" s="34"/>
      <c r="J77" s="37"/>
      <c r="K77" s="14"/>
      <c r="L77" s="34"/>
    </row>
    <row r="78" spans="5:12" x14ac:dyDescent="0.45">
      <c r="E78" s="33">
        <v>3.75</v>
      </c>
      <c r="F78" s="34">
        <f t="shared" si="1"/>
        <v>3.7500000000000005E-9</v>
      </c>
      <c r="G78" s="41"/>
      <c r="H78" s="14"/>
      <c r="I78" s="34"/>
      <c r="J78" s="37"/>
      <c r="K78" s="14"/>
      <c r="L78" s="34"/>
    </row>
    <row r="79" spans="5:12" x14ac:dyDescent="0.45">
      <c r="E79" s="33">
        <v>3.8</v>
      </c>
      <c r="F79" s="34">
        <f t="shared" si="1"/>
        <v>3.8000000000000001E-9</v>
      </c>
      <c r="G79" s="41"/>
      <c r="H79" s="14"/>
      <c r="I79" s="34"/>
      <c r="J79" s="37"/>
      <c r="K79" s="14"/>
      <c r="L79" s="34"/>
    </row>
    <row r="80" spans="5:12" x14ac:dyDescent="0.45">
      <c r="E80" s="33">
        <v>3.85</v>
      </c>
      <c r="F80" s="34">
        <f t="shared" si="1"/>
        <v>3.8500000000000006E-9</v>
      </c>
      <c r="G80" s="41"/>
      <c r="H80" s="14"/>
      <c r="I80" s="34"/>
      <c r="J80" s="37"/>
      <c r="K80" s="14"/>
      <c r="L80" s="34"/>
    </row>
    <row r="81" spans="5:12" x14ac:dyDescent="0.45">
      <c r="E81" s="33">
        <v>3.9</v>
      </c>
      <c r="F81" s="34">
        <f t="shared" si="1"/>
        <v>3.9000000000000002E-9</v>
      </c>
      <c r="G81" s="41"/>
      <c r="H81" s="14"/>
      <c r="I81" s="34"/>
      <c r="J81" s="37"/>
      <c r="K81" s="14"/>
      <c r="L81" s="34"/>
    </row>
    <row r="82" spans="5:12" x14ac:dyDescent="0.45">
      <c r="E82" s="33">
        <v>3.95</v>
      </c>
      <c r="F82" s="34">
        <f t="shared" si="1"/>
        <v>3.9500000000000006E-9</v>
      </c>
      <c r="G82" s="41"/>
      <c r="H82" s="14"/>
      <c r="I82" s="34"/>
      <c r="J82" s="37"/>
      <c r="K82" s="14"/>
      <c r="L82" s="34"/>
    </row>
    <row r="83" spans="5:12" x14ac:dyDescent="0.45">
      <c r="E83" s="33">
        <v>4</v>
      </c>
      <c r="F83" s="34">
        <f t="shared" si="1"/>
        <v>4.0000000000000002E-9</v>
      </c>
      <c r="G83" s="41"/>
      <c r="H83" s="14"/>
      <c r="I83" s="34"/>
      <c r="J83" s="37"/>
      <c r="K83" s="14"/>
      <c r="L83" s="34"/>
    </row>
    <row r="84" spans="5:12" x14ac:dyDescent="0.45">
      <c r="E84" s="33">
        <v>4.05</v>
      </c>
      <c r="F84" s="34">
        <f t="shared" si="1"/>
        <v>4.0499999999999999E-9</v>
      </c>
      <c r="G84" s="41"/>
      <c r="H84" s="14"/>
      <c r="I84" s="34"/>
      <c r="J84" s="37"/>
      <c r="K84" s="14"/>
      <c r="L84" s="34"/>
    </row>
    <row r="85" spans="5:12" x14ac:dyDescent="0.45">
      <c r="E85" s="33">
        <v>4.0999999999999996</v>
      </c>
      <c r="F85" s="34">
        <f t="shared" si="1"/>
        <v>4.0999999999999995E-9</v>
      </c>
      <c r="G85" s="41"/>
      <c r="H85" s="14"/>
      <c r="I85" s="34"/>
      <c r="J85" s="37"/>
      <c r="K85" s="14"/>
      <c r="L85" s="34"/>
    </row>
    <row r="86" spans="5:12" x14ac:dyDescent="0.45">
      <c r="E86" s="33">
        <v>4.1500000000000004</v>
      </c>
      <c r="F86" s="34">
        <f t="shared" si="1"/>
        <v>4.1500000000000008E-9</v>
      </c>
      <c r="G86" s="41"/>
      <c r="H86" s="14"/>
      <c r="I86" s="34"/>
      <c r="J86" s="37"/>
      <c r="K86" s="14"/>
      <c r="L86" s="34"/>
    </row>
    <row r="87" spans="5:12" x14ac:dyDescent="0.45">
      <c r="E87" s="33">
        <v>4.2</v>
      </c>
      <c r="F87" s="34">
        <f t="shared" si="1"/>
        <v>4.2000000000000004E-9</v>
      </c>
      <c r="G87" s="41"/>
      <c r="H87" s="14"/>
      <c r="I87" s="34"/>
      <c r="J87" s="37"/>
      <c r="K87" s="14"/>
      <c r="L87" s="34"/>
    </row>
    <row r="88" spans="5:12" x14ac:dyDescent="0.45">
      <c r="E88" s="33">
        <v>4.25</v>
      </c>
      <c r="F88" s="34">
        <f t="shared" si="1"/>
        <v>4.25E-9</v>
      </c>
      <c r="G88" s="41"/>
      <c r="H88" s="14"/>
      <c r="I88" s="34"/>
      <c r="J88" s="37"/>
      <c r="K88" s="14"/>
      <c r="L88" s="34"/>
    </row>
    <row r="89" spans="5:12" x14ac:dyDescent="0.45">
      <c r="E89" s="33">
        <v>4.3</v>
      </c>
      <c r="F89" s="34">
        <f t="shared" si="1"/>
        <v>4.3000000000000005E-9</v>
      </c>
      <c r="G89" s="41"/>
      <c r="H89" s="14"/>
      <c r="I89" s="34"/>
      <c r="J89" s="37"/>
      <c r="K89" s="14"/>
      <c r="L89" s="34"/>
    </row>
    <row r="90" spans="5:12" x14ac:dyDescent="0.45">
      <c r="E90" s="33">
        <v>4.3499999999999996</v>
      </c>
      <c r="F90" s="34">
        <f t="shared" si="1"/>
        <v>4.3500000000000001E-9</v>
      </c>
      <c r="G90" s="41"/>
      <c r="H90" s="14"/>
      <c r="I90" s="34"/>
      <c r="J90" s="37"/>
      <c r="K90" s="14"/>
      <c r="L90" s="34"/>
    </row>
    <row r="91" spans="5:12" x14ac:dyDescent="0.45">
      <c r="E91" s="33">
        <v>4.4000000000000004</v>
      </c>
      <c r="F91" s="34">
        <f t="shared" si="1"/>
        <v>4.4000000000000005E-9</v>
      </c>
      <c r="G91" s="41"/>
      <c r="H91" s="14"/>
      <c r="I91" s="34"/>
      <c r="J91" s="37"/>
      <c r="K91" s="14"/>
      <c r="L91" s="34"/>
    </row>
    <row r="92" spans="5:12" x14ac:dyDescent="0.45">
      <c r="E92" s="33">
        <v>4.45</v>
      </c>
      <c r="F92" s="34">
        <f t="shared" si="1"/>
        <v>4.4500000000000001E-9</v>
      </c>
      <c r="G92" s="41"/>
      <c r="H92" s="14"/>
      <c r="I92" s="34"/>
      <c r="J92" s="37"/>
      <c r="K92" s="14"/>
      <c r="L92" s="34"/>
    </row>
    <row r="93" spans="5:12" x14ac:dyDescent="0.45">
      <c r="E93" s="33">
        <v>4.5</v>
      </c>
      <c r="F93" s="34">
        <f t="shared" si="1"/>
        <v>4.5000000000000006E-9</v>
      </c>
      <c r="G93" s="41"/>
      <c r="H93" s="14"/>
      <c r="I93" s="34"/>
      <c r="J93" s="37"/>
      <c r="K93" s="14"/>
      <c r="L93" s="34"/>
    </row>
    <row r="94" spans="5:12" x14ac:dyDescent="0.45">
      <c r="E94" s="33">
        <v>4.55</v>
      </c>
      <c r="F94" s="34">
        <f t="shared" si="1"/>
        <v>4.5500000000000002E-9</v>
      </c>
      <c r="G94" s="41"/>
      <c r="H94" s="14"/>
      <c r="I94" s="34"/>
      <c r="J94" s="37"/>
      <c r="K94" s="14"/>
      <c r="L94" s="34"/>
    </row>
    <row r="95" spans="5:12" x14ac:dyDescent="0.45">
      <c r="E95" s="33">
        <v>4.5999999999999996</v>
      </c>
      <c r="F95" s="34">
        <f t="shared" si="1"/>
        <v>4.5999999999999998E-9</v>
      </c>
      <c r="G95" s="41"/>
      <c r="H95" s="14"/>
      <c r="I95" s="34"/>
      <c r="J95" s="37"/>
      <c r="K95" s="14"/>
      <c r="L95" s="34"/>
    </row>
    <row r="96" spans="5:12" x14ac:dyDescent="0.45">
      <c r="E96" s="33">
        <v>4.6500000000000004</v>
      </c>
      <c r="F96" s="34">
        <f t="shared" si="1"/>
        <v>4.6500000000000003E-9</v>
      </c>
      <c r="G96" s="41"/>
      <c r="H96" s="14"/>
      <c r="I96" s="34"/>
      <c r="J96" s="37"/>
      <c r="K96" s="14"/>
      <c r="L96" s="34"/>
    </row>
    <row r="97" spans="5:12" x14ac:dyDescent="0.45">
      <c r="E97" s="33">
        <v>4.7</v>
      </c>
      <c r="F97" s="34">
        <f t="shared" si="1"/>
        <v>4.7000000000000007E-9</v>
      </c>
      <c r="G97" s="41"/>
      <c r="H97" s="14"/>
      <c r="I97" s="34"/>
      <c r="J97" s="37"/>
      <c r="K97" s="14"/>
      <c r="L97" s="34"/>
    </row>
    <row r="98" spans="5:12" x14ac:dyDescent="0.45">
      <c r="E98" s="33">
        <v>4.75</v>
      </c>
      <c r="F98" s="34">
        <f t="shared" si="1"/>
        <v>4.7500000000000003E-9</v>
      </c>
      <c r="G98" s="41"/>
      <c r="H98" s="14"/>
      <c r="I98" s="34"/>
      <c r="J98" s="37"/>
      <c r="K98" s="14"/>
      <c r="L98" s="34"/>
    </row>
    <row r="99" spans="5:12" x14ac:dyDescent="0.45">
      <c r="E99" s="33">
        <v>4.8</v>
      </c>
      <c r="F99" s="34">
        <f t="shared" si="1"/>
        <v>4.8E-9</v>
      </c>
      <c r="G99" s="41"/>
      <c r="H99" s="14"/>
      <c r="I99" s="34"/>
      <c r="J99" s="37"/>
      <c r="K99" s="14"/>
      <c r="L99" s="34"/>
    </row>
    <row r="100" spans="5:12" x14ac:dyDescent="0.45">
      <c r="E100" s="33">
        <v>4.8499999999999996</v>
      </c>
      <c r="F100" s="34">
        <f t="shared" si="1"/>
        <v>4.8499999999999996E-9</v>
      </c>
      <c r="G100" s="41"/>
      <c r="H100" s="14"/>
      <c r="I100" s="34"/>
      <c r="J100" s="37"/>
      <c r="K100" s="14"/>
      <c r="L100" s="34"/>
    </row>
    <row r="101" spans="5:12" x14ac:dyDescent="0.45">
      <c r="E101" s="33">
        <v>4.9000000000000004</v>
      </c>
      <c r="F101" s="34">
        <f t="shared" si="1"/>
        <v>4.9000000000000009E-9</v>
      </c>
      <c r="G101" s="41"/>
      <c r="H101" s="14"/>
      <c r="I101" s="34"/>
      <c r="J101" s="37"/>
      <c r="K101" s="14"/>
      <c r="L101" s="34"/>
    </row>
    <row r="102" spans="5:12" x14ac:dyDescent="0.45">
      <c r="E102" s="33">
        <v>4.95</v>
      </c>
      <c r="F102" s="34">
        <f t="shared" si="1"/>
        <v>4.9500000000000005E-9</v>
      </c>
      <c r="G102" s="41"/>
      <c r="H102" s="14"/>
      <c r="I102" s="34"/>
      <c r="J102" s="37"/>
      <c r="K102" s="14"/>
      <c r="L102" s="34"/>
    </row>
    <row r="103" spans="5:12" x14ac:dyDescent="0.45">
      <c r="E103" s="33">
        <v>5</v>
      </c>
      <c r="F103" s="34">
        <f t="shared" si="1"/>
        <v>5.0000000000000001E-9</v>
      </c>
      <c r="G103" s="41"/>
      <c r="H103" s="14"/>
      <c r="I103" s="34"/>
      <c r="J103" s="37"/>
      <c r="K103" s="14"/>
      <c r="L103" s="34"/>
    </row>
    <row r="104" spans="5:12" x14ac:dyDescent="0.45">
      <c r="E104" s="33">
        <v>5.05</v>
      </c>
      <c r="F104" s="34">
        <f t="shared" si="1"/>
        <v>5.0499999999999997E-9</v>
      </c>
      <c r="G104" s="41"/>
      <c r="H104" s="14"/>
      <c r="I104" s="34"/>
      <c r="J104" s="37"/>
      <c r="K104" s="14"/>
      <c r="L104" s="34"/>
    </row>
    <row r="105" spans="5:12" x14ac:dyDescent="0.45">
      <c r="E105" s="33">
        <v>5.0999999999999996</v>
      </c>
      <c r="F105" s="34">
        <f t="shared" si="1"/>
        <v>5.1000000000000002E-9</v>
      </c>
      <c r="G105" s="41"/>
      <c r="H105" s="14"/>
      <c r="I105" s="34"/>
      <c r="J105" s="37"/>
      <c r="K105" s="14"/>
      <c r="L105" s="34"/>
    </row>
    <row r="106" spans="5:12" x14ac:dyDescent="0.45">
      <c r="E106" s="33">
        <v>5.15</v>
      </c>
      <c r="F106" s="34">
        <f t="shared" si="1"/>
        <v>5.1500000000000006E-9</v>
      </c>
      <c r="G106" s="41"/>
      <c r="H106" s="14"/>
      <c r="I106" s="34"/>
      <c r="J106" s="37"/>
      <c r="K106" s="14"/>
      <c r="L106" s="34"/>
    </row>
    <row r="107" spans="5:12" x14ac:dyDescent="0.45">
      <c r="E107" s="33">
        <v>5.2</v>
      </c>
      <c r="F107" s="34">
        <f t="shared" si="1"/>
        <v>5.2000000000000002E-9</v>
      </c>
      <c r="G107" s="41"/>
      <c r="H107" s="14"/>
      <c r="I107" s="34"/>
      <c r="J107" s="37"/>
      <c r="K107" s="14"/>
      <c r="L107" s="34"/>
    </row>
    <row r="108" spans="5:12" x14ac:dyDescent="0.45">
      <c r="E108" s="33">
        <v>5.25</v>
      </c>
      <c r="F108" s="34">
        <f t="shared" si="1"/>
        <v>5.2500000000000007E-9</v>
      </c>
      <c r="G108" s="41"/>
      <c r="H108" s="14"/>
      <c r="I108" s="34"/>
      <c r="J108" s="37"/>
      <c r="K108" s="14"/>
      <c r="L108" s="34"/>
    </row>
    <row r="109" spans="5:12" x14ac:dyDescent="0.45">
      <c r="E109" s="33">
        <v>5.3</v>
      </c>
      <c r="F109" s="34">
        <f t="shared" si="1"/>
        <v>5.3000000000000003E-9</v>
      </c>
      <c r="G109" s="41"/>
      <c r="H109" s="14"/>
      <c r="I109" s="34"/>
      <c r="J109" s="37"/>
      <c r="K109" s="14"/>
      <c r="L109" s="34"/>
    </row>
    <row r="110" spans="5:12" x14ac:dyDescent="0.45">
      <c r="E110" s="33">
        <v>5.35</v>
      </c>
      <c r="F110" s="34">
        <f t="shared" si="1"/>
        <v>5.3499999999999999E-9</v>
      </c>
      <c r="G110" s="41"/>
      <c r="H110" s="14"/>
      <c r="I110" s="34"/>
      <c r="J110" s="37"/>
      <c r="K110" s="14"/>
      <c r="L110" s="34"/>
    </row>
    <row r="111" spans="5:12" x14ac:dyDescent="0.45">
      <c r="E111" s="33">
        <v>5.4</v>
      </c>
      <c r="F111" s="34">
        <f t="shared" si="1"/>
        <v>5.4000000000000004E-9</v>
      </c>
      <c r="G111" s="41"/>
      <c r="H111" s="14"/>
      <c r="I111" s="34"/>
      <c r="J111" s="37"/>
      <c r="K111" s="14"/>
      <c r="L111" s="34"/>
    </row>
    <row r="112" spans="5:12" x14ac:dyDescent="0.45">
      <c r="E112" s="33">
        <v>5.45</v>
      </c>
      <c r="F112" s="34">
        <f t="shared" si="1"/>
        <v>5.4500000000000008E-9</v>
      </c>
      <c r="G112" s="41"/>
      <c r="H112" s="14"/>
      <c r="I112" s="34"/>
      <c r="J112" s="37"/>
      <c r="K112" s="14"/>
      <c r="L112" s="34"/>
    </row>
    <row r="113" spans="5:12" x14ac:dyDescent="0.45">
      <c r="E113" s="33">
        <v>5.5</v>
      </c>
      <c r="F113" s="34">
        <f t="shared" si="1"/>
        <v>5.5000000000000004E-9</v>
      </c>
      <c r="G113" s="41"/>
      <c r="H113" s="14"/>
      <c r="I113" s="34"/>
      <c r="J113" s="37"/>
      <c r="K113" s="14"/>
      <c r="L113" s="34"/>
    </row>
    <row r="114" spans="5:12" x14ac:dyDescent="0.45">
      <c r="E114" s="33">
        <v>5.55</v>
      </c>
      <c r="F114" s="34">
        <f t="shared" si="1"/>
        <v>5.5500000000000001E-9</v>
      </c>
      <c r="G114" s="41"/>
      <c r="H114" s="14"/>
      <c r="I114" s="34"/>
      <c r="J114" s="37"/>
      <c r="K114" s="14"/>
      <c r="L114" s="34"/>
    </row>
    <row r="115" spans="5:12" x14ac:dyDescent="0.45">
      <c r="E115" s="33">
        <v>5.6</v>
      </c>
      <c r="F115" s="34">
        <f t="shared" si="1"/>
        <v>5.5999999999999997E-9</v>
      </c>
      <c r="G115" s="41"/>
      <c r="H115" s="14"/>
      <c r="I115" s="34"/>
      <c r="J115" s="37"/>
      <c r="K115" s="14"/>
      <c r="L115" s="34"/>
    </row>
    <row r="116" spans="5:12" x14ac:dyDescent="0.45">
      <c r="E116" s="33">
        <v>5.65</v>
      </c>
      <c r="F116" s="34">
        <f t="shared" si="1"/>
        <v>5.650000000000001E-9</v>
      </c>
      <c r="G116" s="41"/>
      <c r="H116" s="14"/>
      <c r="I116" s="34"/>
      <c r="J116" s="37"/>
      <c r="K116" s="14"/>
      <c r="L116" s="34"/>
    </row>
    <row r="117" spans="5:12" x14ac:dyDescent="0.45">
      <c r="E117" s="33">
        <v>5.7</v>
      </c>
      <c r="F117" s="34">
        <f t="shared" si="1"/>
        <v>5.7000000000000006E-9</v>
      </c>
      <c r="G117" s="41"/>
      <c r="H117" s="14"/>
      <c r="I117" s="34"/>
      <c r="J117" s="37"/>
      <c r="K117" s="14"/>
      <c r="L117" s="34"/>
    </row>
    <row r="118" spans="5:12" x14ac:dyDescent="0.45">
      <c r="E118" s="33">
        <v>5.75</v>
      </c>
      <c r="F118" s="34">
        <f t="shared" si="1"/>
        <v>5.7500000000000002E-9</v>
      </c>
      <c r="G118" s="41"/>
      <c r="H118" s="14"/>
      <c r="I118" s="34"/>
      <c r="J118" s="37"/>
      <c r="K118" s="14"/>
      <c r="L118" s="34"/>
    </row>
    <row r="119" spans="5:12" x14ac:dyDescent="0.45">
      <c r="E119" s="33">
        <v>5.8</v>
      </c>
      <c r="F119" s="34">
        <f t="shared" si="1"/>
        <v>5.7999999999999998E-9</v>
      </c>
      <c r="G119" s="41"/>
      <c r="H119" s="14"/>
      <c r="I119" s="34"/>
      <c r="J119" s="37"/>
      <c r="K119" s="14"/>
      <c r="L119" s="34"/>
    </row>
    <row r="120" spans="5:12" x14ac:dyDescent="0.45">
      <c r="E120" s="33">
        <v>5.85</v>
      </c>
      <c r="F120" s="34">
        <f t="shared" si="1"/>
        <v>5.8500000000000003E-9</v>
      </c>
      <c r="G120" s="41"/>
      <c r="H120" s="14"/>
      <c r="I120" s="34"/>
      <c r="J120" s="37"/>
      <c r="K120" s="14"/>
      <c r="L120" s="34"/>
    </row>
    <row r="121" spans="5:12" x14ac:dyDescent="0.45">
      <c r="E121" s="33">
        <v>5.9</v>
      </c>
      <c r="F121" s="34">
        <f t="shared" si="1"/>
        <v>5.9000000000000007E-9</v>
      </c>
      <c r="G121" s="41"/>
      <c r="H121" s="14"/>
      <c r="I121" s="34"/>
      <c r="J121" s="37"/>
      <c r="K121" s="14"/>
      <c r="L121" s="34"/>
    </row>
    <row r="122" spans="5:12" x14ac:dyDescent="0.45">
      <c r="E122" s="33">
        <v>5.95</v>
      </c>
      <c r="F122" s="34">
        <f t="shared" si="1"/>
        <v>5.9500000000000003E-9</v>
      </c>
      <c r="G122" s="41"/>
      <c r="H122" s="14"/>
      <c r="I122" s="34"/>
      <c r="J122" s="37"/>
      <c r="K122" s="14"/>
      <c r="L122" s="34"/>
    </row>
    <row r="123" spans="5:12" x14ac:dyDescent="0.45">
      <c r="E123" s="33">
        <v>6</v>
      </c>
      <c r="F123" s="34">
        <f t="shared" si="1"/>
        <v>6.0000000000000008E-9</v>
      </c>
      <c r="G123" s="41"/>
      <c r="H123" s="14"/>
      <c r="I123" s="34"/>
      <c r="J123" s="37"/>
      <c r="K123" s="14"/>
      <c r="L123" s="34"/>
    </row>
    <row r="124" spans="5:12" x14ac:dyDescent="0.45">
      <c r="E124" s="33">
        <v>6.05</v>
      </c>
      <c r="F124" s="34">
        <f t="shared" si="1"/>
        <v>6.0500000000000004E-9</v>
      </c>
      <c r="G124" s="41"/>
      <c r="H124" s="14"/>
      <c r="I124" s="34"/>
      <c r="J124" s="37"/>
      <c r="K124" s="14"/>
      <c r="L124" s="34"/>
    </row>
    <row r="125" spans="5:12" x14ac:dyDescent="0.45">
      <c r="E125" s="33">
        <v>6.1</v>
      </c>
      <c r="F125" s="34">
        <f t="shared" si="1"/>
        <v>6.1E-9</v>
      </c>
      <c r="G125" s="41"/>
      <c r="H125" s="14"/>
      <c r="I125" s="34"/>
      <c r="J125" s="37"/>
      <c r="K125" s="14"/>
      <c r="L125" s="34"/>
    </row>
    <row r="126" spans="5:12" x14ac:dyDescent="0.45">
      <c r="E126" s="33">
        <v>6.15</v>
      </c>
      <c r="F126" s="34">
        <f t="shared" si="1"/>
        <v>6.1500000000000005E-9</v>
      </c>
      <c r="G126" s="41"/>
      <c r="H126" s="14"/>
      <c r="I126" s="34"/>
      <c r="J126" s="37"/>
      <c r="K126" s="14"/>
      <c r="L126" s="34"/>
    </row>
    <row r="127" spans="5:12" x14ac:dyDescent="0.45">
      <c r="E127" s="33">
        <v>6.2</v>
      </c>
      <c r="F127" s="34">
        <f t="shared" si="1"/>
        <v>6.2000000000000009E-9</v>
      </c>
      <c r="G127" s="41"/>
      <c r="H127" s="14"/>
      <c r="I127" s="34"/>
      <c r="J127" s="37"/>
      <c r="K127" s="14"/>
      <c r="L127" s="34"/>
    </row>
    <row r="128" spans="5:12" x14ac:dyDescent="0.45">
      <c r="E128" s="33">
        <v>6.25</v>
      </c>
      <c r="F128" s="34">
        <f t="shared" si="1"/>
        <v>6.2500000000000005E-9</v>
      </c>
      <c r="G128" s="41"/>
      <c r="H128" s="14"/>
      <c r="I128" s="34"/>
      <c r="J128" s="37"/>
      <c r="K128" s="14"/>
      <c r="L128" s="34"/>
    </row>
    <row r="129" spans="5:12" x14ac:dyDescent="0.45">
      <c r="E129" s="33">
        <v>6.3</v>
      </c>
      <c r="F129" s="34">
        <f t="shared" si="1"/>
        <v>6.3000000000000002E-9</v>
      </c>
      <c r="G129" s="41"/>
      <c r="H129" s="14"/>
      <c r="I129" s="34"/>
      <c r="J129" s="37"/>
      <c r="K129" s="14"/>
      <c r="L129" s="34"/>
    </row>
    <row r="130" spans="5:12" x14ac:dyDescent="0.45">
      <c r="E130" s="33">
        <v>6.35</v>
      </c>
      <c r="F130" s="34">
        <f t="shared" si="1"/>
        <v>6.3499999999999998E-9</v>
      </c>
      <c r="G130" s="41"/>
      <c r="H130" s="14"/>
      <c r="I130" s="34"/>
      <c r="J130" s="37"/>
      <c r="K130" s="14"/>
      <c r="L130" s="34"/>
    </row>
    <row r="131" spans="5:12" x14ac:dyDescent="0.45">
      <c r="E131" s="33">
        <v>6.4</v>
      </c>
      <c r="F131" s="34">
        <f t="shared" si="1"/>
        <v>6.4000000000000011E-9</v>
      </c>
      <c r="G131" s="41"/>
      <c r="H131" s="14"/>
      <c r="I131" s="34"/>
      <c r="J131" s="37"/>
      <c r="K131" s="14"/>
      <c r="L131" s="34"/>
    </row>
    <row r="132" spans="5:12" x14ac:dyDescent="0.45">
      <c r="E132" s="33">
        <v>6.45</v>
      </c>
      <c r="F132" s="34">
        <f t="shared" ref="F132:F195" si="2">E132*0.000000001</f>
        <v>6.4500000000000007E-9</v>
      </c>
      <c r="G132" s="41"/>
      <c r="H132" s="14"/>
      <c r="I132" s="34"/>
      <c r="J132" s="37"/>
      <c r="K132" s="14"/>
      <c r="L132" s="34"/>
    </row>
    <row r="133" spans="5:12" x14ac:dyDescent="0.45">
      <c r="E133" s="33">
        <v>6.5</v>
      </c>
      <c r="F133" s="34">
        <f t="shared" si="2"/>
        <v>6.5000000000000003E-9</v>
      </c>
      <c r="G133" s="41"/>
      <c r="H133" s="14"/>
      <c r="I133" s="34"/>
      <c r="J133" s="37"/>
      <c r="K133" s="14"/>
      <c r="L133" s="34"/>
    </row>
    <row r="134" spans="5:12" x14ac:dyDescent="0.45">
      <c r="E134" s="33">
        <v>6.55</v>
      </c>
      <c r="F134" s="34">
        <f t="shared" si="2"/>
        <v>6.5499999999999999E-9</v>
      </c>
      <c r="G134" s="41"/>
      <c r="H134" s="14"/>
      <c r="I134" s="34"/>
      <c r="J134" s="37"/>
      <c r="K134" s="14"/>
      <c r="L134" s="34"/>
    </row>
    <row r="135" spans="5:12" x14ac:dyDescent="0.45">
      <c r="E135" s="33">
        <v>6.6</v>
      </c>
      <c r="F135" s="34">
        <f t="shared" si="2"/>
        <v>6.6000000000000004E-9</v>
      </c>
      <c r="G135" s="41"/>
      <c r="H135" s="14"/>
      <c r="I135" s="34"/>
      <c r="J135" s="37"/>
      <c r="K135" s="14"/>
      <c r="L135" s="34"/>
    </row>
    <row r="136" spans="5:12" x14ac:dyDescent="0.45">
      <c r="E136" s="33">
        <v>6.65</v>
      </c>
      <c r="F136" s="34">
        <f t="shared" si="2"/>
        <v>6.6500000000000008E-9</v>
      </c>
      <c r="G136" s="41"/>
      <c r="H136" s="14"/>
      <c r="I136" s="34"/>
      <c r="J136" s="37"/>
      <c r="K136" s="14"/>
      <c r="L136" s="34"/>
    </row>
    <row r="137" spans="5:12" x14ac:dyDescent="0.45">
      <c r="E137" s="33">
        <v>6.7</v>
      </c>
      <c r="F137" s="34">
        <f t="shared" si="2"/>
        <v>6.7000000000000004E-9</v>
      </c>
      <c r="G137" s="41"/>
      <c r="H137" s="14"/>
      <c r="I137" s="34"/>
      <c r="J137" s="37"/>
      <c r="K137" s="14"/>
      <c r="L137" s="34"/>
    </row>
    <row r="138" spans="5:12" x14ac:dyDescent="0.45">
      <c r="E138" s="33">
        <v>6.75</v>
      </c>
      <c r="F138" s="34">
        <f t="shared" si="2"/>
        <v>6.7500000000000001E-9</v>
      </c>
      <c r="G138" s="41"/>
      <c r="H138" s="14"/>
      <c r="I138" s="34"/>
      <c r="J138" s="37"/>
      <c r="K138" s="14"/>
      <c r="L138" s="34"/>
    </row>
    <row r="139" spans="5:12" x14ac:dyDescent="0.45">
      <c r="E139" s="33">
        <v>6.8</v>
      </c>
      <c r="F139" s="34">
        <f t="shared" si="2"/>
        <v>6.8000000000000005E-9</v>
      </c>
      <c r="G139" s="41"/>
      <c r="H139" s="14"/>
      <c r="I139" s="34"/>
      <c r="J139" s="37"/>
      <c r="K139" s="14"/>
      <c r="L139" s="34"/>
    </row>
    <row r="140" spans="5:12" x14ac:dyDescent="0.45">
      <c r="E140" s="33">
        <v>6.85</v>
      </c>
      <c r="F140" s="34">
        <f t="shared" si="2"/>
        <v>6.8500000000000001E-9</v>
      </c>
      <c r="G140" s="41"/>
      <c r="H140" s="14"/>
      <c r="I140" s="34"/>
      <c r="J140" s="37"/>
      <c r="K140" s="14"/>
      <c r="L140" s="34"/>
    </row>
    <row r="141" spans="5:12" x14ac:dyDescent="0.45">
      <c r="E141" s="33">
        <v>6.9</v>
      </c>
      <c r="F141" s="34">
        <f t="shared" si="2"/>
        <v>6.9000000000000006E-9</v>
      </c>
      <c r="G141" s="41"/>
      <c r="H141" s="14"/>
      <c r="I141" s="34"/>
      <c r="J141" s="37"/>
      <c r="K141" s="14"/>
      <c r="L141" s="34"/>
    </row>
    <row r="142" spans="5:12" x14ac:dyDescent="0.45">
      <c r="E142" s="33">
        <v>6.95</v>
      </c>
      <c r="F142" s="34">
        <f t="shared" si="2"/>
        <v>6.950000000000001E-9</v>
      </c>
      <c r="G142" s="41"/>
      <c r="H142" s="14"/>
      <c r="I142" s="34"/>
      <c r="J142" s="37"/>
      <c r="K142" s="14"/>
      <c r="L142" s="34"/>
    </row>
    <row r="143" spans="5:12" x14ac:dyDescent="0.45">
      <c r="E143" s="33">
        <v>7</v>
      </c>
      <c r="F143" s="34">
        <f t="shared" si="2"/>
        <v>7.0000000000000006E-9</v>
      </c>
      <c r="G143" s="41"/>
      <c r="H143" s="14"/>
      <c r="I143" s="34"/>
      <c r="J143" s="37"/>
      <c r="K143" s="14"/>
      <c r="L143" s="34"/>
    </row>
    <row r="144" spans="5:12" x14ac:dyDescent="0.45">
      <c r="E144" s="33">
        <v>7.05</v>
      </c>
      <c r="F144" s="34">
        <f t="shared" si="2"/>
        <v>7.0500000000000003E-9</v>
      </c>
      <c r="G144" s="41"/>
      <c r="H144" s="14"/>
      <c r="I144" s="34"/>
      <c r="J144" s="37"/>
      <c r="K144" s="14"/>
      <c r="L144" s="34"/>
    </row>
    <row r="145" spans="5:12" x14ac:dyDescent="0.45">
      <c r="E145" s="33">
        <v>7.1</v>
      </c>
      <c r="F145" s="34">
        <f t="shared" si="2"/>
        <v>7.0999999999999999E-9</v>
      </c>
      <c r="G145" s="41"/>
      <c r="H145" s="14"/>
      <c r="I145" s="34"/>
      <c r="J145" s="37"/>
      <c r="K145" s="14"/>
      <c r="L145" s="34"/>
    </row>
    <row r="146" spans="5:12" x14ac:dyDescent="0.45">
      <c r="E146" s="33">
        <v>7.15</v>
      </c>
      <c r="F146" s="34">
        <f t="shared" si="2"/>
        <v>7.1500000000000012E-9</v>
      </c>
      <c r="G146" s="41"/>
      <c r="H146" s="14"/>
      <c r="I146" s="34"/>
      <c r="J146" s="37"/>
      <c r="K146" s="14"/>
      <c r="L146" s="34"/>
    </row>
    <row r="147" spans="5:12" x14ac:dyDescent="0.45">
      <c r="E147" s="33">
        <v>7.2</v>
      </c>
      <c r="F147" s="34">
        <f t="shared" si="2"/>
        <v>7.2000000000000008E-9</v>
      </c>
      <c r="G147" s="41"/>
      <c r="H147" s="14"/>
      <c r="I147" s="34"/>
      <c r="J147" s="37"/>
      <c r="K147" s="14"/>
      <c r="L147" s="34"/>
    </row>
    <row r="148" spans="5:12" x14ac:dyDescent="0.45">
      <c r="E148" s="33">
        <v>7.25</v>
      </c>
      <c r="F148" s="34">
        <f t="shared" si="2"/>
        <v>7.2500000000000004E-9</v>
      </c>
      <c r="G148" s="41"/>
      <c r="H148" s="14"/>
      <c r="I148" s="34"/>
      <c r="J148" s="37"/>
      <c r="K148" s="14"/>
      <c r="L148" s="34"/>
    </row>
    <row r="149" spans="5:12" x14ac:dyDescent="0.45">
      <c r="E149" s="33">
        <v>7.3</v>
      </c>
      <c r="F149" s="34">
        <f t="shared" si="2"/>
        <v>7.3E-9</v>
      </c>
      <c r="G149" s="41"/>
      <c r="H149" s="14"/>
      <c r="I149" s="34"/>
      <c r="J149" s="37"/>
      <c r="K149" s="14"/>
      <c r="L149" s="34"/>
    </row>
    <row r="150" spans="5:12" x14ac:dyDescent="0.45">
      <c r="E150" s="33">
        <v>7.35</v>
      </c>
      <c r="F150" s="34">
        <f t="shared" si="2"/>
        <v>7.3500000000000005E-9</v>
      </c>
      <c r="G150" s="41"/>
      <c r="H150" s="14"/>
      <c r="I150" s="34"/>
      <c r="J150" s="37"/>
      <c r="K150" s="14"/>
      <c r="L150" s="34"/>
    </row>
    <row r="151" spans="5:12" x14ac:dyDescent="0.45">
      <c r="E151" s="33">
        <v>7.4</v>
      </c>
      <c r="F151" s="34">
        <f t="shared" si="2"/>
        <v>7.4000000000000009E-9</v>
      </c>
      <c r="G151" s="41"/>
      <c r="H151" s="14"/>
      <c r="I151" s="34"/>
      <c r="J151" s="37"/>
      <c r="K151" s="14"/>
      <c r="L151" s="34"/>
    </row>
    <row r="152" spans="5:12" x14ac:dyDescent="0.45">
      <c r="E152" s="33">
        <v>7.45</v>
      </c>
      <c r="F152" s="34">
        <f t="shared" si="2"/>
        <v>7.4500000000000005E-9</v>
      </c>
      <c r="G152" s="41"/>
      <c r="H152" s="14"/>
      <c r="I152" s="34"/>
      <c r="J152" s="37"/>
      <c r="K152" s="14"/>
      <c r="L152" s="34"/>
    </row>
    <row r="153" spans="5:12" x14ac:dyDescent="0.45">
      <c r="E153" s="33">
        <v>7.5</v>
      </c>
      <c r="F153" s="34">
        <f t="shared" si="2"/>
        <v>7.500000000000001E-9</v>
      </c>
      <c r="G153" s="41"/>
      <c r="H153" s="14"/>
      <c r="I153" s="34"/>
      <c r="J153" s="37"/>
      <c r="K153" s="14"/>
      <c r="L153" s="34"/>
    </row>
    <row r="154" spans="5:12" x14ac:dyDescent="0.45">
      <c r="E154" s="33">
        <v>7.55</v>
      </c>
      <c r="F154" s="34">
        <f t="shared" si="2"/>
        <v>7.5499999999999998E-9</v>
      </c>
      <c r="G154" s="41"/>
      <c r="H154" s="14"/>
      <c r="I154" s="34"/>
      <c r="J154" s="37"/>
      <c r="K154" s="14"/>
      <c r="L154" s="34"/>
    </row>
    <row r="155" spans="5:12" x14ac:dyDescent="0.45">
      <c r="E155" s="33">
        <v>7.6</v>
      </c>
      <c r="F155" s="34">
        <f t="shared" si="2"/>
        <v>7.6000000000000002E-9</v>
      </c>
      <c r="G155" s="41"/>
      <c r="H155" s="14"/>
      <c r="I155" s="34"/>
      <c r="J155" s="37"/>
      <c r="K155" s="14"/>
      <c r="L155" s="34"/>
    </row>
    <row r="156" spans="5:12" x14ac:dyDescent="0.45">
      <c r="E156" s="33">
        <v>7.65</v>
      </c>
      <c r="F156" s="34">
        <f t="shared" si="2"/>
        <v>7.6500000000000007E-9</v>
      </c>
      <c r="G156" s="41"/>
      <c r="H156" s="14"/>
      <c r="I156" s="34"/>
      <c r="J156" s="37"/>
      <c r="K156" s="14"/>
      <c r="L156" s="34"/>
    </row>
    <row r="157" spans="5:12" x14ac:dyDescent="0.45">
      <c r="E157" s="33">
        <v>7.7</v>
      </c>
      <c r="F157" s="34">
        <f t="shared" si="2"/>
        <v>7.7000000000000011E-9</v>
      </c>
      <c r="G157" s="41"/>
      <c r="H157" s="14"/>
      <c r="I157" s="34"/>
      <c r="J157" s="37"/>
      <c r="K157" s="14"/>
      <c r="L157" s="34"/>
    </row>
    <row r="158" spans="5:12" x14ac:dyDescent="0.45">
      <c r="E158" s="33">
        <v>7.75</v>
      </c>
      <c r="F158" s="34">
        <f t="shared" si="2"/>
        <v>7.7499999999999999E-9</v>
      </c>
      <c r="G158" s="41"/>
      <c r="H158" s="14"/>
      <c r="I158" s="34"/>
      <c r="J158" s="37"/>
      <c r="K158" s="14"/>
      <c r="L158" s="34"/>
    </row>
    <row r="159" spans="5:12" x14ac:dyDescent="0.45">
      <c r="E159" s="33">
        <v>7.8</v>
      </c>
      <c r="F159" s="34">
        <f t="shared" si="2"/>
        <v>7.8000000000000004E-9</v>
      </c>
      <c r="G159" s="41"/>
      <c r="H159" s="14"/>
      <c r="I159" s="34"/>
      <c r="J159" s="37"/>
      <c r="K159" s="14"/>
      <c r="L159" s="34"/>
    </row>
    <row r="160" spans="5:12" x14ac:dyDescent="0.45">
      <c r="E160" s="33">
        <v>7.85</v>
      </c>
      <c r="F160" s="34">
        <f t="shared" si="2"/>
        <v>7.8500000000000008E-9</v>
      </c>
      <c r="G160" s="41"/>
      <c r="H160" s="14"/>
      <c r="I160" s="34"/>
      <c r="J160" s="37"/>
      <c r="K160" s="14"/>
      <c r="L160" s="34"/>
    </row>
    <row r="161" spans="5:12" x14ac:dyDescent="0.45">
      <c r="E161" s="33">
        <v>7.9</v>
      </c>
      <c r="F161" s="34">
        <f t="shared" si="2"/>
        <v>7.9000000000000013E-9</v>
      </c>
      <c r="G161" s="41"/>
      <c r="H161" s="14"/>
      <c r="I161" s="34"/>
      <c r="J161" s="37"/>
      <c r="K161" s="14"/>
      <c r="L161" s="34"/>
    </row>
    <row r="162" spans="5:12" x14ac:dyDescent="0.45">
      <c r="E162" s="33">
        <v>7.95</v>
      </c>
      <c r="F162" s="34">
        <f t="shared" si="2"/>
        <v>7.9500000000000001E-9</v>
      </c>
      <c r="G162" s="41"/>
      <c r="H162" s="14"/>
      <c r="I162" s="34"/>
      <c r="J162" s="37"/>
      <c r="K162" s="14"/>
      <c r="L162" s="34"/>
    </row>
    <row r="163" spans="5:12" x14ac:dyDescent="0.45">
      <c r="E163" s="33">
        <v>8</v>
      </c>
      <c r="F163" s="34">
        <f t="shared" si="2"/>
        <v>8.0000000000000005E-9</v>
      </c>
      <c r="G163" s="41"/>
      <c r="H163" s="14"/>
      <c r="I163" s="34"/>
      <c r="J163" s="37"/>
      <c r="K163" s="14"/>
      <c r="L163" s="34"/>
    </row>
    <row r="164" spans="5:12" x14ac:dyDescent="0.45">
      <c r="E164" s="33">
        <v>8.0500000000000007</v>
      </c>
      <c r="F164" s="34">
        <f t="shared" si="2"/>
        <v>8.0500000000000009E-9</v>
      </c>
      <c r="G164" s="41"/>
      <c r="H164" s="14"/>
      <c r="I164" s="34"/>
      <c r="J164" s="37"/>
      <c r="K164" s="14"/>
      <c r="L164" s="34"/>
    </row>
    <row r="165" spans="5:12" x14ac:dyDescent="0.45">
      <c r="E165" s="33">
        <v>8.1</v>
      </c>
      <c r="F165" s="34">
        <f t="shared" si="2"/>
        <v>8.0999999999999997E-9</v>
      </c>
      <c r="G165" s="41"/>
      <c r="H165" s="14"/>
      <c r="I165" s="34"/>
      <c r="J165" s="37"/>
      <c r="K165" s="14"/>
      <c r="L165" s="34"/>
    </row>
    <row r="166" spans="5:12" x14ac:dyDescent="0.45">
      <c r="E166" s="33">
        <v>8.15</v>
      </c>
      <c r="F166" s="34">
        <f t="shared" si="2"/>
        <v>8.1500000000000002E-9</v>
      </c>
      <c r="G166" s="41"/>
      <c r="H166" s="14"/>
      <c r="I166" s="34"/>
      <c r="J166" s="37"/>
      <c r="K166" s="14"/>
      <c r="L166" s="34"/>
    </row>
    <row r="167" spans="5:12" x14ac:dyDescent="0.45">
      <c r="E167" s="33">
        <v>8.1999999999999993</v>
      </c>
      <c r="F167" s="34">
        <f t="shared" si="2"/>
        <v>8.199999999999999E-9</v>
      </c>
      <c r="G167" s="41"/>
      <c r="H167" s="14"/>
      <c r="I167" s="34"/>
      <c r="J167" s="37"/>
      <c r="K167" s="14"/>
      <c r="L167" s="34"/>
    </row>
    <row r="168" spans="5:12" x14ac:dyDescent="0.45">
      <c r="E168" s="33">
        <v>8.25</v>
      </c>
      <c r="F168" s="34">
        <f t="shared" si="2"/>
        <v>8.2500000000000011E-9</v>
      </c>
      <c r="G168" s="41"/>
      <c r="H168" s="14"/>
      <c r="I168" s="34"/>
      <c r="J168" s="37"/>
      <c r="K168" s="14"/>
      <c r="L168" s="34"/>
    </row>
    <row r="169" spans="5:12" x14ac:dyDescent="0.45">
      <c r="E169" s="33">
        <v>8.3000000000000007</v>
      </c>
      <c r="F169" s="34">
        <f t="shared" si="2"/>
        <v>8.3000000000000015E-9</v>
      </c>
      <c r="G169" s="41"/>
      <c r="H169" s="14"/>
      <c r="I169" s="34"/>
      <c r="J169" s="37"/>
      <c r="K169" s="14"/>
      <c r="L169" s="34"/>
    </row>
    <row r="170" spans="5:12" x14ac:dyDescent="0.45">
      <c r="E170" s="33">
        <v>8.35</v>
      </c>
      <c r="F170" s="34">
        <f t="shared" si="2"/>
        <v>8.3500000000000003E-9</v>
      </c>
      <c r="G170" s="41"/>
      <c r="H170" s="14"/>
      <c r="I170" s="34"/>
      <c r="J170" s="37"/>
      <c r="K170" s="14"/>
      <c r="L170" s="34"/>
    </row>
    <row r="171" spans="5:12" x14ac:dyDescent="0.45">
      <c r="E171" s="33">
        <v>8.4</v>
      </c>
      <c r="F171" s="34">
        <f t="shared" si="2"/>
        <v>8.4000000000000008E-9</v>
      </c>
      <c r="G171" s="41"/>
      <c r="H171" s="14"/>
      <c r="I171" s="34"/>
      <c r="J171" s="37"/>
      <c r="K171" s="14"/>
      <c r="L171" s="34"/>
    </row>
    <row r="172" spans="5:12" x14ac:dyDescent="0.45">
      <c r="E172" s="33">
        <v>8.4499999999999993</v>
      </c>
      <c r="F172" s="34">
        <f t="shared" si="2"/>
        <v>8.4499999999999996E-9</v>
      </c>
      <c r="G172" s="41"/>
      <c r="H172" s="14"/>
      <c r="I172" s="34"/>
      <c r="J172" s="37"/>
      <c r="K172" s="14"/>
      <c r="L172" s="34"/>
    </row>
    <row r="173" spans="5:12" x14ac:dyDescent="0.45">
      <c r="E173" s="33">
        <v>8.5</v>
      </c>
      <c r="F173" s="34">
        <f t="shared" si="2"/>
        <v>8.5E-9</v>
      </c>
      <c r="G173" s="41"/>
      <c r="H173" s="14"/>
      <c r="I173" s="34"/>
      <c r="J173" s="37"/>
      <c r="K173" s="14"/>
      <c r="L173" s="34"/>
    </row>
    <row r="174" spans="5:12" x14ac:dyDescent="0.45">
      <c r="E174" s="33">
        <v>8.5500000000000007</v>
      </c>
      <c r="F174" s="34">
        <f t="shared" si="2"/>
        <v>8.5500000000000005E-9</v>
      </c>
      <c r="G174" s="41"/>
      <c r="H174" s="14"/>
      <c r="I174" s="34"/>
      <c r="J174" s="37"/>
      <c r="K174" s="14"/>
      <c r="L174" s="34"/>
    </row>
    <row r="175" spans="5:12" x14ac:dyDescent="0.45">
      <c r="E175" s="33">
        <v>8.6</v>
      </c>
      <c r="F175" s="34">
        <f t="shared" si="2"/>
        <v>8.6000000000000009E-9</v>
      </c>
      <c r="G175" s="41"/>
      <c r="H175" s="14"/>
      <c r="I175" s="34"/>
      <c r="J175" s="37"/>
      <c r="K175" s="14"/>
      <c r="L175" s="34"/>
    </row>
    <row r="176" spans="5:12" x14ac:dyDescent="0.45">
      <c r="E176" s="33">
        <v>8.65</v>
      </c>
      <c r="F176" s="34">
        <f t="shared" si="2"/>
        <v>8.6500000000000014E-9</v>
      </c>
      <c r="G176" s="41"/>
      <c r="H176" s="14"/>
      <c r="I176" s="34"/>
      <c r="J176" s="37"/>
      <c r="K176" s="14"/>
      <c r="L176" s="34"/>
    </row>
    <row r="177" spans="5:12" x14ac:dyDescent="0.45">
      <c r="E177" s="33">
        <v>8.6999999999999993</v>
      </c>
      <c r="F177" s="34">
        <f t="shared" si="2"/>
        <v>8.7000000000000001E-9</v>
      </c>
      <c r="G177" s="41"/>
      <c r="H177" s="14"/>
      <c r="I177" s="34"/>
      <c r="J177" s="37"/>
      <c r="K177" s="14"/>
      <c r="L177" s="34"/>
    </row>
    <row r="178" spans="5:12" x14ac:dyDescent="0.45">
      <c r="E178" s="33">
        <v>8.75</v>
      </c>
      <c r="F178" s="34">
        <f t="shared" si="2"/>
        <v>8.7500000000000006E-9</v>
      </c>
      <c r="G178" s="41"/>
      <c r="H178" s="14"/>
      <c r="I178" s="34"/>
      <c r="J178" s="37"/>
      <c r="K178" s="14"/>
      <c r="L178" s="34"/>
    </row>
    <row r="179" spans="5:12" x14ac:dyDescent="0.45">
      <c r="E179" s="33">
        <v>8.8000000000000007</v>
      </c>
      <c r="F179" s="34">
        <f t="shared" si="2"/>
        <v>8.800000000000001E-9</v>
      </c>
      <c r="G179" s="41"/>
      <c r="H179" s="14"/>
      <c r="I179" s="34"/>
      <c r="J179" s="37"/>
      <c r="K179" s="14"/>
      <c r="L179" s="34"/>
    </row>
    <row r="180" spans="5:12" x14ac:dyDescent="0.45">
      <c r="E180" s="33">
        <v>8.85</v>
      </c>
      <c r="F180" s="34">
        <f t="shared" si="2"/>
        <v>8.8499999999999998E-9</v>
      </c>
      <c r="G180" s="41"/>
      <c r="H180" s="14"/>
      <c r="I180" s="34"/>
      <c r="J180" s="37"/>
      <c r="K180" s="14"/>
      <c r="L180" s="34"/>
    </row>
    <row r="181" spans="5:12" x14ac:dyDescent="0.45">
      <c r="E181" s="33">
        <v>8.9</v>
      </c>
      <c r="F181" s="34">
        <f t="shared" si="2"/>
        <v>8.9000000000000003E-9</v>
      </c>
      <c r="G181" s="41"/>
      <c r="H181" s="14"/>
      <c r="I181" s="34"/>
      <c r="J181" s="37"/>
      <c r="K181" s="14"/>
      <c r="L181" s="34"/>
    </row>
    <row r="182" spans="5:12" x14ac:dyDescent="0.45">
      <c r="E182" s="33">
        <v>8.9499999999999993</v>
      </c>
      <c r="F182" s="34">
        <f t="shared" si="2"/>
        <v>8.9499999999999991E-9</v>
      </c>
      <c r="G182" s="41"/>
      <c r="H182" s="14"/>
      <c r="I182" s="34"/>
      <c r="J182" s="37"/>
      <c r="K182" s="14"/>
      <c r="L182" s="34"/>
    </row>
    <row r="183" spans="5:12" x14ac:dyDescent="0.45">
      <c r="E183" s="33">
        <v>9</v>
      </c>
      <c r="F183" s="34">
        <f t="shared" si="2"/>
        <v>9.0000000000000012E-9</v>
      </c>
      <c r="G183" s="41"/>
      <c r="H183" s="14"/>
      <c r="I183" s="34"/>
      <c r="J183" s="37"/>
      <c r="K183" s="14"/>
      <c r="L183" s="34"/>
    </row>
    <row r="184" spans="5:12" x14ac:dyDescent="0.45">
      <c r="E184" s="33">
        <v>9.0500000000000007</v>
      </c>
      <c r="F184" s="34">
        <f t="shared" si="2"/>
        <v>9.0500000000000016E-9</v>
      </c>
      <c r="G184" s="41"/>
      <c r="H184" s="14"/>
      <c r="I184" s="34"/>
      <c r="J184" s="37"/>
      <c r="K184" s="14"/>
      <c r="L184" s="34"/>
    </row>
    <row r="185" spans="5:12" x14ac:dyDescent="0.45">
      <c r="E185" s="33">
        <v>9.1</v>
      </c>
      <c r="F185" s="34">
        <f t="shared" si="2"/>
        <v>9.1000000000000004E-9</v>
      </c>
      <c r="G185" s="41"/>
      <c r="H185" s="14"/>
      <c r="I185" s="34"/>
      <c r="J185" s="37"/>
      <c r="K185" s="14"/>
      <c r="L185" s="34"/>
    </row>
    <row r="186" spans="5:12" x14ac:dyDescent="0.45">
      <c r="E186" s="33">
        <v>9.15</v>
      </c>
      <c r="F186" s="34">
        <f t="shared" si="2"/>
        <v>9.1500000000000009E-9</v>
      </c>
      <c r="G186" s="41"/>
      <c r="H186" s="14"/>
      <c r="I186" s="34"/>
      <c r="J186" s="37"/>
      <c r="K186" s="14"/>
      <c r="L186" s="34"/>
    </row>
    <row r="187" spans="5:12" x14ac:dyDescent="0.45">
      <c r="E187" s="33">
        <v>9.1999999999999993</v>
      </c>
      <c r="F187" s="34">
        <f t="shared" si="2"/>
        <v>9.1999999999999997E-9</v>
      </c>
      <c r="G187" s="41"/>
      <c r="H187" s="14"/>
      <c r="I187" s="34"/>
      <c r="J187" s="37"/>
      <c r="K187" s="14"/>
      <c r="L187" s="34"/>
    </row>
    <row r="188" spans="5:12" x14ac:dyDescent="0.45">
      <c r="E188" s="33">
        <v>9.25</v>
      </c>
      <c r="F188" s="34">
        <f t="shared" si="2"/>
        <v>9.2500000000000001E-9</v>
      </c>
      <c r="G188" s="41"/>
      <c r="H188" s="14"/>
      <c r="I188" s="34"/>
      <c r="J188" s="37"/>
      <c r="K188" s="14"/>
      <c r="L188" s="34"/>
    </row>
    <row r="189" spans="5:12" x14ac:dyDescent="0.45">
      <c r="E189" s="33">
        <v>9.3000000000000007</v>
      </c>
      <c r="F189" s="34">
        <f t="shared" si="2"/>
        <v>9.3000000000000006E-9</v>
      </c>
      <c r="G189" s="41"/>
      <c r="H189" s="14"/>
      <c r="I189" s="34"/>
      <c r="J189" s="37"/>
      <c r="K189" s="14"/>
      <c r="L189" s="34"/>
    </row>
    <row r="190" spans="5:12" x14ac:dyDescent="0.45">
      <c r="E190" s="33">
        <v>9.35</v>
      </c>
      <c r="F190" s="34">
        <f t="shared" si="2"/>
        <v>9.350000000000001E-9</v>
      </c>
      <c r="G190" s="41"/>
      <c r="H190" s="14"/>
      <c r="I190" s="34"/>
      <c r="J190" s="37"/>
      <c r="K190" s="14"/>
      <c r="L190" s="34"/>
    </row>
    <row r="191" spans="5:12" x14ac:dyDescent="0.45">
      <c r="E191" s="33">
        <v>9.4</v>
      </c>
      <c r="F191" s="34">
        <f t="shared" si="2"/>
        <v>9.4000000000000015E-9</v>
      </c>
      <c r="G191" s="41"/>
      <c r="H191" s="14"/>
      <c r="I191" s="34"/>
      <c r="J191" s="37"/>
      <c r="K191" s="14"/>
      <c r="L191" s="34"/>
    </row>
    <row r="192" spans="5:12" x14ac:dyDescent="0.45">
      <c r="E192" s="33">
        <v>9.4499999999999993</v>
      </c>
      <c r="F192" s="34">
        <f t="shared" si="2"/>
        <v>9.4500000000000002E-9</v>
      </c>
      <c r="G192" s="41"/>
      <c r="H192" s="14"/>
      <c r="I192" s="34"/>
      <c r="J192" s="37"/>
      <c r="K192" s="14"/>
      <c r="L192" s="34"/>
    </row>
    <row r="193" spans="5:12" x14ac:dyDescent="0.45">
      <c r="E193" s="33">
        <v>9.5</v>
      </c>
      <c r="F193" s="34">
        <f t="shared" si="2"/>
        <v>9.5000000000000007E-9</v>
      </c>
      <c r="G193" s="41"/>
      <c r="H193" s="14"/>
      <c r="I193" s="34"/>
      <c r="J193" s="37"/>
      <c r="K193" s="14"/>
      <c r="L193" s="34"/>
    </row>
    <row r="194" spans="5:12" x14ac:dyDescent="0.45">
      <c r="E194" s="33">
        <v>9.5500000000000007</v>
      </c>
      <c r="F194" s="34">
        <f t="shared" si="2"/>
        <v>9.5500000000000011E-9</v>
      </c>
      <c r="G194" s="41"/>
      <c r="H194" s="14"/>
      <c r="I194" s="34"/>
      <c r="J194" s="37"/>
      <c r="K194" s="14"/>
      <c r="L194" s="34"/>
    </row>
    <row r="195" spans="5:12" x14ac:dyDescent="0.45">
      <c r="E195" s="33">
        <v>9.6</v>
      </c>
      <c r="F195" s="34">
        <f t="shared" si="2"/>
        <v>9.5999999999999999E-9</v>
      </c>
      <c r="G195" s="41"/>
      <c r="H195" s="14"/>
      <c r="I195" s="34"/>
      <c r="J195" s="37"/>
      <c r="K195" s="14"/>
      <c r="L195" s="34"/>
    </row>
    <row r="196" spans="5:12" x14ac:dyDescent="0.45">
      <c r="E196" s="33">
        <v>9.65</v>
      </c>
      <c r="F196" s="34">
        <f t="shared" ref="F196:F203" si="3">E196*0.000000001</f>
        <v>9.6500000000000004E-9</v>
      </c>
      <c r="G196" s="41"/>
      <c r="H196" s="14"/>
      <c r="I196" s="34"/>
      <c r="J196" s="37"/>
      <c r="K196" s="14"/>
      <c r="L196" s="34"/>
    </row>
    <row r="197" spans="5:12" x14ac:dyDescent="0.45">
      <c r="E197" s="33">
        <v>9.6999999999999993</v>
      </c>
      <c r="F197" s="34">
        <f t="shared" si="3"/>
        <v>9.6999999999999992E-9</v>
      </c>
      <c r="G197" s="41"/>
      <c r="H197" s="14"/>
      <c r="I197" s="34"/>
      <c r="J197" s="37"/>
      <c r="K197" s="14"/>
      <c r="L197" s="34"/>
    </row>
    <row r="198" spans="5:12" x14ac:dyDescent="0.45">
      <c r="E198" s="33">
        <v>9.75</v>
      </c>
      <c r="F198" s="34">
        <f t="shared" si="3"/>
        <v>9.7500000000000013E-9</v>
      </c>
      <c r="G198" s="41"/>
      <c r="H198" s="14"/>
      <c r="I198" s="34"/>
      <c r="J198" s="37"/>
      <c r="K198" s="14"/>
      <c r="L198" s="34"/>
    </row>
    <row r="199" spans="5:12" x14ac:dyDescent="0.45">
      <c r="E199" s="33">
        <v>9.8000000000000007</v>
      </c>
      <c r="F199" s="34">
        <f t="shared" si="3"/>
        <v>9.8000000000000017E-9</v>
      </c>
      <c r="G199" s="41"/>
      <c r="H199" s="14"/>
      <c r="I199" s="34"/>
      <c r="J199" s="37"/>
      <c r="K199" s="14"/>
      <c r="L199" s="34"/>
    </row>
    <row r="200" spans="5:12" x14ac:dyDescent="0.45">
      <c r="E200" s="33">
        <v>9.85</v>
      </c>
      <c r="F200" s="34">
        <f t="shared" si="3"/>
        <v>9.8500000000000005E-9</v>
      </c>
      <c r="G200" s="41"/>
      <c r="H200" s="14"/>
      <c r="I200" s="34"/>
      <c r="J200" s="37"/>
      <c r="K200" s="14"/>
      <c r="L200" s="34"/>
    </row>
    <row r="201" spans="5:12" x14ac:dyDescent="0.45">
      <c r="E201" s="33">
        <v>9.9</v>
      </c>
      <c r="F201" s="34">
        <f t="shared" si="3"/>
        <v>9.900000000000001E-9</v>
      </c>
      <c r="G201" s="41"/>
      <c r="H201" s="14"/>
      <c r="I201" s="34"/>
      <c r="J201" s="37"/>
      <c r="K201" s="14"/>
      <c r="L201" s="34"/>
    </row>
    <row r="202" spans="5:12" x14ac:dyDescent="0.45">
      <c r="E202" s="33">
        <v>9.9499999999999993</v>
      </c>
      <c r="F202" s="34">
        <f t="shared" si="3"/>
        <v>9.9499999999999998E-9</v>
      </c>
      <c r="G202" s="41"/>
      <c r="H202" s="14"/>
      <c r="I202" s="34"/>
      <c r="J202" s="37"/>
      <c r="K202" s="14"/>
      <c r="L202" s="34"/>
    </row>
    <row r="203" spans="5:12" ht="14.65" thickBot="1" x14ac:dyDescent="0.5">
      <c r="E203" s="35">
        <v>10</v>
      </c>
      <c r="F203" s="36">
        <f t="shared" si="3"/>
        <v>1E-8</v>
      </c>
      <c r="G203" s="41"/>
      <c r="H203" s="17"/>
      <c r="I203" s="36"/>
      <c r="J203" s="38"/>
      <c r="K203" s="17"/>
      <c r="L203" s="36"/>
    </row>
    <row r="204" spans="5:12" x14ac:dyDescent="0.45">
      <c r="E204" s="32"/>
      <c r="F204" s="3"/>
      <c r="G204" s="3"/>
      <c r="H204" s="3"/>
      <c r="I204" s="3"/>
      <c r="J204" s="3"/>
      <c r="K204" s="3"/>
      <c r="L204" s="3"/>
    </row>
    <row r="205" spans="5:12" x14ac:dyDescent="0.45">
      <c r="E205" s="32"/>
      <c r="F205" s="3"/>
      <c r="G205" s="3"/>
      <c r="H205" s="3"/>
      <c r="I205" s="3"/>
      <c r="J205" s="3"/>
      <c r="K205" s="3"/>
      <c r="L205" s="3"/>
    </row>
    <row r="206" spans="5:12" x14ac:dyDescent="0.45">
      <c r="E206" s="32"/>
      <c r="F206" s="3"/>
      <c r="G206" s="3"/>
      <c r="H206" s="3"/>
      <c r="I206" s="3"/>
      <c r="J206" s="3"/>
      <c r="K206" s="3"/>
      <c r="L206" s="3"/>
    </row>
    <row r="207" spans="5:12" x14ac:dyDescent="0.45">
      <c r="E207" s="32"/>
      <c r="F207" s="3"/>
      <c r="G207" s="3"/>
      <c r="H207" s="3"/>
      <c r="I207" s="3"/>
      <c r="J207" s="3"/>
      <c r="K207" s="3"/>
      <c r="L207" s="3"/>
    </row>
    <row r="208" spans="5:12" x14ac:dyDescent="0.45">
      <c r="E208" s="32"/>
      <c r="F208" s="3"/>
      <c r="G208" s="3"/>
      <c r="H208" s="3"/>
      <c r="I208" s="3"/>
      <c r="J208" s="3"/>
      <c r="K208" s="3"/>
      <c r="L208" s="3"/>
    </row>
    <row r="209" spans="5:12" x14ac:dyDescent="0.45">
      <c r="E209" s="32"/>
      <c r="F209" s="3"/>
      <c r="G209" s="3"/>
      <c r="H209" s="3"/>
      <c r="I209" s="3"/>
      <c r="J209" s="3"/>
      <c r="K209" s="3"/>
      <c r="L209" s="3"/>
    </row>
    <row r="210" spans="5:12" x14ac:dyDescent="0.45">
      <c r="E210" s="32"/>
      <c r="F210" s="3"/>
      <c r="G210" s="3"/>
      <c r="H210" s="3"/>
      <c r="I210" s="3"/>
      <c r="J210" s="3"/>
      <c r="K210" s="3"/>
      <c r="L210" s="3"/>
    </row>
    <row r="211" spans="5:12" x14ac:dyDescent="0.45">
      <c r="E211" s="32"/>
      <c r="F211" s="3"/>
      <c r="G211" s="3"/>
      <c r="H211" s="3"/>
      <c r="I211" s="3"/>
      <c r="J211" s="3"/>
      <c r="K211" s="3"/>
      <c r="L211" s="3"/>
    </row>
    <row r="212" spans="5:12" x14ac:dyDescent="0.45">
      <c r="E212" s="32"/>
      <c r="F212" s="3"/>
      <c r="G212" s="3"/>
      <c r="H212" s="3"/>
      <c r="I212" s="3"/>
      <c r="J212" s="3"/>
      <c r="K212" s="3"/>
      <c r="L212" s="3"/>
    </row>
    <row r="213" spans="5:12" x14ac:dyDescent="0.45">
      <c r="E213" s="32"/>
      <c r="F213" s="3"/>
      <c r="G213" s="3"/>
      <c r="H213" s="3"/>
      <c r="I213" s="3"/>
      <c r="J213" s="3"/>
      <c r="K213" s="3"/>
      <c r="L213" s="3"/>
    </row>
    <row r="214" spans="5:12" x14ac:dyDescent="0.45">
      <c r="E214" s="32"/>
      <c r="F214" s="3"/>
      <c r="G214" s="3"/>
      <c r="H214" s="3"/>
      <c r="I214" s="3"/>
      <c r="J214" s="3"/>
      <c r="K214" s="3"/>
      <c r="L214" s="3"/>
    </row>
    <row r="215" spans="5:12" x14ac:dyDescent="0.45">
      <c r="E215" s="32"/>
      <c r="F215" s="3"/>
      <c r="G215" s="3"/>
      <c r="H215" s="3"/>
      <c r="I215" s="3"/>
      <c r="J215" s="3"/>
      <c r="K215" s="3"/>
      <c r="L215" s="3"/>
    </row>
    <row r="216" spans="5:12" x14ac:dyDescent="0.45">
      <c r="E216" s="32"/>
      <c r="F216" s="3"/>
      <c r="G216" s="3"/>
      <c r="H216" s="3"/>
      <c r="I216" s="3"/>
      <c r="J216" s="3"/>
      <c r="K216" s="3"/>
      <c r="L216" s="3"/>
    </row>
    <row r="217" spans="5:12" x14ac:dyDescent="0.45">
      <c r="E217" s="32"/>
      <c r="F217" s="3"/>
      <c r="G217" s="3"/>
      <c r="H217" s="3"/>
      <c r="I217" s="3"/>
      <c r="J217" s="3"/>
      <c r="K217" s="3"/>
      <c r="L217" s="3"/>
    </row>
    <row r="218" spans="5:12" x14ac:dyDescent="0.45">
      <c r="E218" s="32"/>
      <c r="F218" s="3"/>
      <c r="G218" s="3"/>
      <c r="H218" s="3"/>
      <c r="I218" s="3"/>
      <c r="J218" s="3"/>
      <c r="K218" s="3"/>
      <c r="L218" s="3"/>
    </row>
    <row r="219" spans="5:12" x14ac:dyDescent="0.45">
      <c r="E219" s="32"/>
      <c r="F219" s="3"/>
      <c r="G219" s="3"/>
      <c r="H219" s="3"/>
      <c r="I219" s="3"/>
      <c r="J219" s="3"/>
      <c r="K219" s="3"/>
      <c r="L219" s="3"/>
    </row>
    <row r="220" spans="5:12" x14ac:dyDescent="0.45">
      <c r="E220" s="32"/>
      <c r="F220" s="3"/>
      <c r="G220" s="3"/>
      <c r="H220" s="3"/>
      <c r="I220" s="3"/>
      <c r="J220" s="3"/>
      <c r="K220" s="3"/>
      <c r="L220" s="3"/>
    </row>
    <row r="221" spans="5:12" x14ac:dyDescent="0.45">
      <c r="E221" s="32"/>
      <c r="F221" s="3"/>
      <c r="G221" s="3"/>
      <c r="H221" s="3"/>
      <c r="I221" s="3"/>
      <c r="J221" s="3"/>
      <c r="K221" s="3"/>
      <c r="L221" s="3"/>
    </row>
    <row r="222" spans="5:12" x14ac:dyDescent="0.45">
      <c r="E222" s="32"/>
      <c r="F222" s="3"/>
      <c r="G222" s="3"/>
      <c r="H222" s="3"/>
      <c r="I222" s="3"/>
      <c r="J222" s="3"/>
      <c r="K222" s="3"/>
      <c r="L222" s="3"/>
    </row>
    <row r="223" spans="5:12" x14ac:dyDescent="0.45">
      <c r="E223" s="32"/>
      <c r="F223" s="3"/>
      <c r="G223" s="3"/>
      <c r="H223" s="3"/>
      <c r="I223" s="3"/>
      <c r="J223" s="3"/>
      <c r="K223" s="3"/>
      <c r="L223" s="3"/>
    </row>
    <row r="224" spans="5:12" x14ac:dyDescent="0.45">
      <c r="E224" s="32"/>
      <c r="F224" s="3"/>
      <c r="G224" s="3"/>
      <c r="H224" s="3"/>
      <c r="I224" s="3"/>
      <c r="J224" s="3"/>
      <c r="K224" s="3"/>
      <c r="L224" s="3"/>
    </row>
    <row r="225" spans="5:12" x14ac:dyDescent="0.45">
      <c r="E225" s="32"/>
      <c r="F225" s="3"/>
      <c r="G225" s="3"/>
      <c r="H225" s="3"/>
      <c r="I225" s="3"/>
      <c r="J225" s="3"/>
      <c r="K225" s="3"/>
      <c r="L225" s="3"/>
    </row>
    <row r="226" spans="5:12" x14ac:dyDescent="0.45">
      <c r="E226" s="32"/>
      <c r="F226" s="3"/>
      <c r="G226" s="3"/>
      <c r="H226" s="3"/>
      <c r="I226" s="3"/>
      <c r="J226" s="3"/>
      <c r="K226" s="3"/>
      <c r="L226" s="3"/>
    </row>
    <row r="227" spans="5:12" x14ac:dyDescent="0.45">
      <c r="E227" s="32"/>
      <c r="F227" s="3"/>
      <c r="G227" s="3"/>
      <c r="H227" s="3"/>
      <c r="I227" s="3"/>
      <c r="J227" s="3"/>
      <c r="K227" s="3"/>
      <c r="L227" s="3"/>
    </row>
    <row r="228" spans="5:12" x14ac:dyDescent="0.45">
      <c r="E228" s="32"/>
      <c r="F228" s="3"/>
      <c r="G228" s="3"/>
      <c r="H228" s="3"/>
      <c r="I228" s="3"/>
      <c r="J228" s="3"/>
      <c r="K228" s="3"/>
      <c r="L228" s="3"/>
    </row>
    <row r="229" spans="5:12" x14ac:dyDescent="0.45">
      <c r="E229" s="32"/>
      <c r="F229" s="3"/>
      <c r="G229" s="3"/>
      <c r="H229" s="3"/>
      <c r="I229" s="3"/>
      <c r="J229" s="3"/>
      <c r="K229" s="3"/>
      <c r="L229" s="3"/>
    </row>
    <row r="230" spans="5:12" x14ac:dyDescent="0.45">
      <c r="E230" s="32"/>
      <c r="F230" s="3"/>
      <c r="G230" s="3"/>
      <c r="H230" s="3"/>
      <c r="I230" s="3"/>
      <c r="J230" s="3"/>
      <c r="K230" s="3"/>
      <c r="L230" s="3"/>
    </row>
    <row r="231" spans="5:12" x14ac:dyDescent="0.45">
      <c r="E231" s="32"/>
      <c r="F231" s="3"/>
      <c r="G231" s="3"/>
      <c r="H231" s="3"/>
      <c r="I231" s="3"/>
      <c r="J231" s="3"/>
      <c r="K231" s="3"/>
      <c r="L231" s="3"/>
    </row>
    <row r="232" spans="5:12" x14ac:dyDescent="0.45">
      <c r="E232" s="32"/>
      <c r="F232" s="3"/>
      <c r="G232" s="3"/>
      <c r="H232" s="3"/>
      <c r="I232" s="3"/>
      <c r="J232" s="3"/>
      <c r="K232" s="3"/>
      <c r="L232" s="3"/>
    </row>
    <row r="233" spans="5:12" x14ac:dyDescent="0.45">
      <c r="E233" s="32"/>
      <c r="F233" s="3"/>
      <c r="G233" s="3"/>
      <c r="H233" s="3"/>
      <c r="I233" s="3"/>
      <c r="J233" s="3"/>
      <c r="K233" s="3"/>
      <c r="L233" s="3"/>
    </row>
    <row r="234" spans="5:12" x14ac:dyDescent="0.45">
      <c r="E234" s="32"/>
      <c r="F234" s="3"/>
      <c r="G234" s="3"/>
      <c r="H234" s="3"/>
      <c r="I234" s="3"/>
      <c r="J234" s="3"/>
      <c r="K234" s="3"/>
      <c r="L234" s="3"/>
    </row>
    <row r="235" spans="5:12" x14ac:dyDescent="0.45">
      <c r="E235" s="32"/>
      <c r="F235" s="3"/>
      <c r="G235" s="3"/>
      <c r="H235" s="3"/>
      <c r="I235" s="3"/>
      <c r="J235" s="3"/>
      <c r="K235" s="3"/>
      <c r="L235" s="3"/>
    </row>
    <row r="236" spans="5:12" x14ac:dyDescent="0.45">
      <c r="E236" s="32"/>
      <c r="F236" s="3"/>
      <c r="G236" s="3"/>
      <c r="H236" s="3"/>
      <c r="I236" s="3"/>
      <c r="J236" s="3"/>
      <c r="K236" s="3"/>
      <c r="L236" s="3"/>
    </row>
    <row r="237" spans="5:12" x14ac:dyDescent="0.45">
      <c r="E237" s="32"/>
      <c r="F237" s="3"/>
      <c r="G237" s="3"/>
      <c r="H237" s="3"/>
      <c r="I237" s="3"/>
      <c r="J237" s="3"/>
      <c r="K237" s="3"/>
      <c r="L237" s="3"/>
    </row>
    <row r="238" spans="5:12" x14ac:dyDescent="0.45">
      <c r="E238" s="32"/>
      <c r="F238" s="3"/>
      <c r="G238" s="3"/>
      <c r="H238" s="3"/>
      <c r="I238" s="3"/>
      <c r="J238" s="3"/>
      <c r="K238" s="3"/>
      <c r="L238" s="3"/>
    </row>
    <row r="239" spans="5:12" x14ac:dyDescent="0.45">
      <c r="E239" s="32"/>
      <c r="F239" s="3"/>
      <c r="G239" s="3"/>
      <c r="H239" s="3"/>
      <c r="I239" s="3"/>
      <c r="J239" s="3"/>
      <c r="K239" s="3"/>
      <c r="L239" s="3"/>
    </row>
    <row r="240" spans="5:12" x14ac:dyDescent="0.45">
      <c r="E240" s="32"/>
      <c r="F240" s="3"/>
      <c r="G240" s="3"/>
      <c r="H240" s="3"/>
      <c r="I240" s="3"/>
      <c r="J240" s="3"/>
      <c r="K240" s="3"/>
      <c r="L240" s="3"/>
    </row>
    <row r="241" spans="5:12" x14ac:dyDescent="0.45">
      <c r="E241" s="32"/>
      <c r="F241" s="3"/>
      <c r="G241" s="3"/>
      <c r="H241" s="3"/>
      <c r="I241" s="3"/>
      <c r="J241" s="3"/>
      <c r="K241" s="3"/>
      <c r="L241" s="3"/>
    </row>
    <row r="242" spans="5:12" x14ac:dyDescent="0.45">
      <c r="E242" s="32"/>
      <c r="F242" s="3"/>
      <c r="G242" s="3"/>
      <c r="H242" s="3"/>
      <c r="I242" s="3"/>
      <c r="J242" s="3"/>
      <c r="K242" s="3"/>
      <c r="L242" s="3"/>
    </row>
    <row r="243" spans="5:12" x14ac:dyDescent="0.45">
      <c r="E243" s="32"/>
      <c r="F243" s="3"/>
      <c r="G243" s="3"/>
      <c r="H243" s="3"/>
      <c r="I243" s="3"/>
      <c r="J243" s="3"/>
      <c r="K243" s="3"/>
      <c r="L243" s="3"/>
    </row>
    <row r="244" spans="5:12" x14ac:dyDescent="0.45">
      <c r="E244" s="32"/>
      <c r="F244" s="3"/>
      <c r="G244" s="3"/>
      <c r="H244" s="3"/>
      <c r="I244" s="3"/>
      <c r="J244" s="3"/>
      <c r="K244" s="3"/>
      <c r="L244" s="3"/>
    </row>
    <row r="245" spans="5:12" x14ac:dyDescent="0.45">
      <c r="E245" s="32"/>
      <c r="F245" s="3"/>
      <c r="G245" s="3"/>
      <c r="H245" s="3"/>
      <c r="I245" s="3"/>
      <c r="J245" s="3"/>
      <c r="K245" s="3"/>
      <c r="L245" s="3"/>
    </row>
    <row r="246" spans="5:12" x14ac:dyDescent="0.45">
      <c r="E246" s="32"/>
      <c r="F246" s="3"/>
      <c r="G246" s="3"/>
      <c r="H246" s="3"/>
      <c r="I246" s="3"/>
      <c r="J246" s="3"/>
      <c r="K246" s="3"/>
      <c r="L246" s="3"/>
    </row>
    <row r="247" spans="5:12" x14ac:dyDescent="0.45">
      <c r="E247" s="32"/>
      <c r="F247" s="3"/>
      <c r="G247" s="3"/>
      <c r="H247" s="3"/>
      <c r="I247" s="3"/>
      <c r="J247" s="3"/>
      <c r="K247" s="3"/>
      <c r="L247" s="3"/>
    </row>
    <row r="248" spans="5:12" x14ac:dyDescent="0.45">
      <c r="E248" s="32"/>
      <c r="F248" s="3"/>
      <c r="G248" s="3"/>
      <c r="H248" s="3"/>
      <c r="I248" s="3"/>
      <c r="J248" s="3"/>
      <c r="K248" s="3"/>
      <c r="L248" s="3"/>
    </row>
    <row r="249" spans="5:12" x14ac:dyDescent="0.45">
      <c r="E249" s="32"/>
      <c r="F249" s="3"/>
      <c r="G249" s="3"/>
      <c r="H249" s="3"/>
      <c r="I249" s="3"/>
      <c r="J249" s="3"/>
      <c r="K249" s="3"/>
      <c r="L249" s="3"/>
    </row>
    <row r="250" spans="5:12" x14ac:dyDescent="0.45">
      <c r="E250" s="32"/>
      <c r="F250" s="3"/>
      <c r="G250" s="3"/>
      <c r="H250" s="3"/>
      <c r="I250" s="3"/>
      <c r="J250" s="3"/>
      <c r="K250" s="3"/>
      <c r="L250" s="3"/>
    </row>
    <row r="251" spans="5:12" x14ac:dyDescent="0.45">
      <c r="E251" s="32"/>
      <c r="F251" s="3"/>
      <c r="G251" s="3"/>
      <c r="H251" s="3"/>
      <c r="I251" s="3"/>
      <c r="J251" s="3"/>
      <c r="K251" s="3"/>
      <c r="L251" s="3"/>
    </row>
    <row r="252" spans="5:12" x14ac:dyDescent="0.45">
      <c r="E252" s="32"/>
      <c r="F252" s="3"/>
      <c r="G252" s="3"/>
      <c r="H252" s="3"/>
      <c r="I252" s="3"/>
      <c r="J252" s="3"/>
      <c r="K252" s="3"/>
      <c r="L252" s="3"/>
    </row>
    <row r="253" spans="5:12" x14ac:dyDescent="0.45">
      <c r="E253" s="32"/>
      <c r="F253" s="3"/>
      <c r="G253" s="3"/>
      <c r="H253" s="3"/>
      <c r="I253" s="3"/>
      <c r="J253" s="3"/>
      <c r="K253" s="3"/>
      <c r="L253" s="3"/>
    </row>
    <row r="254" spans="5:12" x14ac:dyDescent="0.45">
      <c r="E254" s="32"/>
      <c r="F254" s="3"/>
      <c r="G254" s="3"/>
      <c r="H254" s="3"/>
      <c r="I254" s="3"/>
      <c r="J254" s="3"/>
      <c r="K254" s="3"/>
      <c r="L254" s="3"/>
    </row>
    <row r="255" spans="5:12" x14ac:dyDescent="0.45">
      <c r="E255" s="32"/>
      <c r="F255" s="3"/>
      <c r="G255" s="3"/>
      <c r="H255" s="3"/>
      <c r="I255" s="3"/>
      <c r="J255" s="3"/>
      <c r="K255" s="3"/>
      <c r="L255" s="3"/>
    </row>
    <row r="256" spans="5:12" x14ac:dyDescent="0.45">
      <c r="E256" s="32"/>
      <c r="F256" s="3"/>
      <c r="G256" s="3"/>
      <c r="H256" s="3"/>
      <c r="I256" s="3"/>
      <c r="J256" s="3"/>
      <c r="K256" s="3"/>
      <c r="L256" s="3"/>
    </row>
    <row r="257" spans="5:12" x14ac:dyDescent="0.45">
      <c r="E257" s="32"/>
      <c r="F257" s="3"/>
      <c r="G257" s="3"/>
      <c r="H257" s="3"/>
      <c r="I257" s="3"/>
      <c r="J257" s="3"/>
      <c r="K257" s="3"/>
      <c r="L257" s="3"/>
    </row>
    <row r="258" spans="5:12" x14ac:dyDescent="0.45">
      <c r="E258" s="32"/>
      <c r="F258" s="3"/>
      <c r="G258" s="3"/>
      <c r="H258" s="3"/>
      <c r="I258" s="3"/>
      <c r="J258" s="3"/>
      <c r="K258" s="3"/>
      <c r="L258" s="3"/>
    </row>
    <row r="259" spans="5:12" x14ac:dyDescent="0.45">
      <c r="E259" s="32"/>
      <c r="F259" s="3"/>
      <c r="G259" s="3"/>
      <c r="H259" s="3"/>
      <c r="I259" s="3"/>
      <c r="J259" s="3"/>
      <c r="K259" s="3"/>
      <c r="L259" s="3"/>
    </row>
    <row r="260" spans="5:12" x14ac:dyDescent="0.45">
      <c r="E260" s="32"/>
      <c r="F260" s="3"/>
      <c r="G260" s="3"/>
      <c r="H260" s="3"/>
      <c r="I260" s="3"/>
      <c r="J260" s="3"/>
      <c r="K260" s="3"/>
      <c r="L260" s="3"/>
    </row>
    <row r="261" spans="5:12" x14ac:dyDescent="0.45">
      <c r="E261" s="32"/>
      <c r="F261" s="3"/>
      <c r="G261" s="3"/>
      <c r="H261" s="3"/>
      <c r="I261" s="3"/>
      <c r="J261" s="3"/>
      <c r="K261" s="3"/>
      <c r="L261" s="3"/>
    </row>
    <row r="262" spans="5:12" x14ac:dyDescent="0.45">
      <c r="E262" s="32"/>
      <c r="F262" s="3"/>
      <c r="G262" s="3"/>
      <c r="H262" s="3"/>
      <c r="I262" s="3"/>
      <c r="J262" s="3"/>
      <c r="K262" s="3"/>
      <c r="L262" s="3"/>
    </row>
    <row r="263" spans="5:12" x14ac:dyDescent="0.45">
      <c r="E263" s="32"/>
      <c r="F263" s="3"/>
      <c r="G263" s="3"/>
      <c r="H263" s="3"/>
      <c r="I263" s="3"/>
      <c r="J263" s="3"/>
      <c r="K263" s="3"/>
      <c r="L263" s="3"/>
    </row>
    <row r="264" spans="5:12" x14ac:dyDescent="0.45">
      <c r="E264" s="32"/>
      <c r="F264" s="3"/>
      <c r="G264" s="3"/>
      <c r="H264" s="3"/>
      <c r="I264" s="3"/>
      <c r="J264" s="3"/>
      <c r="K264" s="3"/>
      <c r="L264" s="3"/>
    </row>
    <row r="265" spans="5:12" x14ac:dyDescent="0.45">
      <c r="E265" s="32"/>
      <c r="F265" s="3"/>
      <c r="G265" s="3"/>
      <c r="H265" s="3"/>
      <c r="I265" s="3"/>
      <c r="J265" s="3"/>
      <c r="K265" s="3"/>
      <c r="L265" s="3"/>
    </row>
    <row r="266" spans="5:12" x14ac:dyDescent="0.45">
      <c r="E266" s="32"/>
      <c r="F266" s="3"/>
      <c r="G266" s="3"/>
      <c r="H266" s="3"/>
      <c r="I266" s="3"/>
      <c r="J266" s="3"/>
      <c r="K266" s="3"/>
      <c r="L266" s="3"/>
    </row>
    <row r="267" spans="5:12" x14ac:dyDescent="0.45">
      <c r="E267" s="32"/>
      <c r="F267" s="3"/>
      <c r="G267" s="3"/>
      <c r="H267" s="3"/>
      <c r="I267" s="3"/>
      <c r="J267" s="3"/>
      <c r="K267" s="3"/>
      <c r="L267" s="3"/>
    </row>
    <row r="268" spans="5:12" x14ac:dyDescent="0.45">
      <c r="E268" s="32"/>
      <c r="F268" s="3"/>
      <c r="G268" s="3"/>
      <c r="H268" s="3"/>
      <c r="I268" s="3"/>
      <c r="J268" s="3"/>
      <c r="K268" s="3"/>
      <c r="L268" s="3"/>
    </row>
    <row r="269" spans="5:12" x14ac:dyDescent="0.45">
      <c r="E269" s="32"/>
      <c r="F269" s="3"/>
      <c r="G269" s="3"/>
      <c r="H269" s="3"/>
      <c r="I269" s="3"/>
      <c r="J269" s="3"/>
      <c r="K269" s="3"/>
      <c r="L269" s="3"/>
    </row>
    <row r="270" spans="5:12" x14ac:dyDescent="0.45">
      <c r="E270" s="32"/>
      <c r="F270" s="3"/>
      <c r="G270" s="3"/>
      <c r="H270" s="3"/>
      <c r="I270" s="3"/>
      <c r="J270" s="3"/>
      <c r="K270" s="3"/>
      <c r="L270" s="3"/>
    </row>
    <row r="271" spans="5:12" x14ac:dyDescent="0.45">
      <c r="E271" s="32"/>
      <c r="F271" s="3"/>
      <c r="G271" s="3"/>
      <c r="H271" s="3"/>
      <c r="I271" s="3"/>
      <c r="J271" s="3"/>
      <c r="K271" s="3"/>
      <c r="L271" s="3"/>
    </row>
    <row r="272" spans="5:12" x14ac:dyDescent="0.45">
      <c r="E272" s="32"/>
      <c r="F272" s="3"/>
      <c r="G272" s="3"/>
      <c r="H272" s="3"/>
      <c r="I272" s="3"/>
      <c r="J272" s="3"/>
      <c r="K272" s="3"/>
      <c r="L272" s="3"/>
    </row>
    <row r="273" spans="5:12" x14ac:dyDescent="0.45">
      <c r="E273" s="32"/>
      <c r="F273" s="3"/>
      <c r="G273" s="3"/>
      <c r="H273" s="3"/>
      <c r="I273" s="3"/>
      <c r="J273" s="3"/>
      <c r="K273" s="3"/>
      <c r="L273" s="3"/>
    </row>
    <row r="274" spans="5:12" x14ac:dyDescent="0.45">
      <c r="E274" s="32"/>
      <c r="F274" s="3"/>
      <c r="G274" s="3"/>
      <c r="H274" s="3"/>
      <c r="I274" s="3"/>
      <c r="J274" s="3"/>
      <c r="K274" s="3"/>
      <c r="L274" s="3"/>
    </row>
    <row r="275" spans="5:12" x14ac:dyDescent="0.45">
      <c r="E275" s="32"/>
      <c r="F275" s="3"/>
      <c r="G275" s="3"/>
      <c r="H275" s="3"/>
      <c r="I275" s="3"/>
      <c r="J275" s="3"/>
      <c r="K275" s="3"/>
      <c r="L275" s="3"/>
    </row>
    <row r="276" spans="5:12" x14ac:dyDescent="0.45">
      <c r="E276" s="32"/>
      <c r="F276" s="3"/>
      <c r="G276" s="3"/>
      <c r="H276" s="3"/>
      <c r="I276" s="3"/>
      <c r="J276" s="3"/>
      <c r="K276" s="3"/>
      <c r="L276" s="3"/>
    </row>
    <row r="277" spans="5:12" x14ac:dyDescent="0.45">
      <c r="E277" s="32"/>
      <c r="F277" s="3"/>
      <c r="G277" s="3"/>
      <c r="H277" s="3"/>
      <c r="I277" s="3"/>
      <c r="J277" s="3"/>
      <c r="K277" s="3"/>
      <c r="L277" s="3"/>
    </row>
    <row r="278" spans="5:12" x14ac:dyDescent="0.45">
      <c r="E278" s="32"/>
      <c r="F278" s="3"/>
      <c r="G278" s="3"/>
      <c r="H278" s="3"/>
      <c r="I278" s="3"/>
      <c r="J278" s="3"/>
      <c r="K278" s="3"/>
      <c r="L278" s="3"/>
    </row>
    <row r="279" spans="5:12" x14ac:dyDescent="0.45">
      <c r="E279" s="32"/>
      <c r="F279" s="3"/>
      <c r="G279" s="3"/>
      <c r="H279" s="3"/>
      <c r="I279" s="3"/>
      <c r="J279" s="3"/>
      <c r="K279" s="3"/>
      <c r="L279" s="3"/>
    </row>
    <row r="280" spans="5:12" x14ac:dyDescent="0.45">
      <c r="E280" s="32"/>
      <c r="F280" s="3"/>
      <c r="G280" s="3"/>
      <c r="H280" s="3"/>
      <c r="I280" s="3"/>
      <c r="J280" s="3"/>
      <c r="K280" s="3"/>
      <c r="L280" s="3"/>
    </row>
    <row r="281" spans="5:12" x14ac:dyDescent="0.45">
      <c r="E281" s="32"/>
      <c r="F281" s="3"/>
      <c r="G281" s="3"/>
      <c r="H281" s="3"/>
      <c r="I281" s="3"/>
      <c r="J281" s="3"/>
      <c r="K281" s="3"/>
      <c r="L281" s="3"/>
    </row>
    <row r="282" spans="5:12" x14ac:dyDescent="0.45">
      <c r="E282" s="32"/>
      <c r="F282" s="3"/>
      <c r="G282" s="3"/>
      <c r="H282" s="3"/>
      <c r="I282" s="3"/>
      <c r="J282" s="3"/>
      <c r="K282" s="3"/>
      <c r="L282" s="3"/>
    </row>
    <row r="283" spans="5:12" x14ac:dyDescent="0.45">
      <c r="E283" s="32"/>
      <c r="F283" s="3"/>
      <c r="G283" s="3"/>
      <c r="H283" s="3"/>
      <c r="I283" s="3"/>
      <c r="J283" s="3"/>
      <c r="K283" s="3"/>
      <c r="L283" s="3"/>
    </row>
    <row r="284" spans="5:12" x14ac:dyDescent="0.45">
      <c r="E284" s="32"/>
      <c r="F284" s="3"/>
      <c r="G284" s="3"/>
      <c r="H284" s="3"/>
      <c r="I284" s="3"/>
      <c r="J284" s="3"/>
      <c r="K284" s="3"/>
      <c r="L284" s="3"/>
    </row>
    <row r="285" spans="5:12" x14ac:dyDescent="0.45">
      <c r="E285" s="32"/>
      <c r="F285" s="3"/>
      <c r="G285" s="3"/>
      <c r="H285" s="3"/>
      <c r="I285" s="3"/>
      <c r="J285" s="3"/>
      <c r="K285" s="3"/>
      <c r="L285" s="3"/>
    </row>
    <row r="286" spans="5:12" x14ac:dyDescent="0.45">
      <c r="E286" s="32"/>
      <c r="F286" s="3"/>
      <c r="G286" s="3"/>
      <c r="H286" s="3"/>
      <c r="I286" s="3"/>
      <c r="J286" s="3"/>
      <c r="K286" s="3"/>
      <c r="L286" s="3"/>
    </row>
    <row r="287" spans="5:12" x14ac:dyDescent="0.45">
      <c r="E287" s="32"/>
      <c r="F287" s="3"/>
      <c r="G287" s="3"/>
      <c r="H287" s="3"/>
      <c r="I287" s="3"/>
      <c r="J287" s="3"/>
      <c r="K287" s="3"/>
      <c r="L287" s="3"/>
    </row>
    <row r="288" spans="5:12" x14ac:dyDescent="0.45">
      <c r="E288" s="32"/>
      <c r="F288" s="3"/>
      <c r="G288" s="3"/>
      <c r="H288" s="3"/>
      <c r="I288" s="3"/>
      <c r="J288" s="3"/>
      <c r="K288" s="3"/>
      <c r="L288" s="3"/>
    </row>
    <row r="289" spans="5:12" x14ac:dyDescent="0.45">
      <c r="E289" s="32"/>
      <c r="F289" s="3"/>
      <c r="G289" s="3"/>
      <c r="H289" s="3"/>
      <c r="I289" s="3"/>
      <c r="J289" s="3"/>
      <c r="K289" s="3"/>
      <c r="L289" s="3"/>
    </row>
    <row r="290" spans="5:12" x14ac:dyDescent="0.45">
      <c r="E290" s="32"/>
      <c r="F290" s="3"/>
      <c r="G290" s="3"/>
      <c r="H290" s="3"/>
      <c r="I290" s="3"/>
      <c r="J290" s="3"/>
      <c r="K290" s="3"/>
      <c r="L290" s="3"/>
    </row>
    <row r="291" spans="5:12" x14ac:dyDescent="0.45">
      <c r="E291" s="32"/>
      <c r="F291" s="3"/>
      <c r="G291" s="3"/>
      <c r="H291" s="3"/>
      <c r="I291" s="3"/>
      <c r="J291" s="3"/>
      <c r="K291" s="3"/>
      <c r="L291" s="3"/>
    </row>
    <row r="292" spans="5:12" x14ac:dyDescent="0.45">
      <c r="E292" s="32"/>
      <c r="F292" s="3"/>
      <c r="G292" s="3"/>
      <c r="H292" s="3"/>
      <c r="I292" s="3"/>
      <c r="J292" s="3"/>
      <c r="K292" s="3"/>
      <c r="L292" s="3"/>
    </row>
    <row r="293" spans="5:12" x14ac:dyDescent="0.45">
      <c r="E293" s="32"/>
      <c r="F293" s="3"/>
      <c r="G293" s="3"/>
      <c r="H293" s="3"/>
      <c r="I293" s="3"/>
      <c r="J293" s="3"/>
      <c r="K293" s="3"/>
      <c r="L293" s="3"/>
    </row>
    <row r="294" spans="5:12" x14ac:dyDescent="0.45">
      <c r="E294" s="32"/>
      <c r="F294" s="3"/>
      <c r="G294" s="3"/>
      <c r="H294" s="3"/>
      <c r="I294" s="3"/>
      <c r="J294" s="3"/>
      <c r="K294" s="3"/>
      <c r="L294" s="3"/>
    </row>
    <row r="295" spans="5:12" x14ac:dyDescent="0.45">
      <c r="E295" s="32"/>
      <c r="F295" s="3"/>
      <c r="G295" s="3"/>
      <c r="H295" s="3"/>
      <c r="I295" s="3"/>
      <c r="J295" s="3"/>
      <c r="K295" s="3"/>
      <c r="L295" s="3"/>
    </row>
    <row r="296" spans="5:12" x14ac:dyDescent="0.45">
      <c r="E296" s="32"/>
      <c r="F296" s="3"/>
      <c r="G296" s="3"/>
      <c r="H296" s="3"/>
      <c r="I296" s="3"/>
      <c r="J296" s="3"/>
      <c r="K296" s="3"/>
      <c r="L296" s="3"/>
    </row>
    <row r="297" spans="5:12" x14ac:dyDescent="0.45">
      <c r="E297" s="32"/>
      <c r="F297" s="3"/>
      <c r="G297" s="3"/>
      <c r="H297" s="3"/>
      <c r="I297" s="3"/>
      <c r="J297" s="3"/>
      <c r="K297" s="3"/>
      <c r="L297" s="3"/>
    </row>
    <row r="298" spans="5:12" x14ac:dyDescent="0.45">
      <c r="E298" s="32"/>
      <c r="F298" s="3"/>
      <c r="G298" s="3"/>
      <c r="H298" s="3"/>
      <c r="I298" s="3"/>
      <c r="J298" s="3"/>
      <c r="K298" s="3"/>
      <c r="L298" s="3"/>
    </row>
    <row r="299" spans="5:12" x14ac:dyDescent="0.45">
      <c r="E299" s="32"/>
      <c r="F299" s="3"/>
      <c r="G299" s="3"/>
      <c r="H299" s="3"/>
      <c r="I299" s="3"/>
      <c r="J299" s="3"/>
      <c r="K299" s="3"/>
      <c r="L299" s="3"/>
    </row>
    <row r="300" spans="5:12" x14ac:dyDescent="0.45">
      <c r="E300" s="32"/>
      <c r="F300" s="3"/>
      <c r="G300" s="3"/>
      <c r="H300" s="3"/>
      <c r="I300" s="3"/>
      <c r="J300" s="3"/>
      <c r="K300" s="3"/>
      <c r="L300" s="3"/>
    </row>
    <row r="301" spans="5:12" x14ac:dyDescent="0.45">
      <c r="E301" s="32"/>
      <c r="F301" s="3"/>
      <c r="G301" s="3"/>
      <c r="H301" s="3"/>
      <c r="I301" s="3"/>
      <c r="J301" s="3"/>
      <c r="K301" s="3"/>
      <c r="L301" s="3"/>
    </row>
    <row r="302" spans="5:12" x14ac:dyDescent="0.45">
      <c r="E302" s="32"/>
      <c r="F302" s="3"/>
      <c r="G302" s="3"/>
      <c r="H302" s="3"/>
      <c r="I302" s="3"/>
      <c r="J302" s="3"/>
      <c r="K302" s="3"/>
      <c r="L302" s="3"/>
    </row>
    <row r="303" spans="5:12" x14ac:dyDescent="0.45">
      <c r="E303" s="32"/>
      <c r="F303" s="3"/>
      <c r="G303" s="3"/>
      <c r="H303" s="3"/>
      <c r="I303" s="3"/>
      <c r="J303" s="3"/>
      <c r="K303" s="3"/>
      <c r="L303" s="3"/>
    </row>
  </sheetData>
  <mergeCells count="6">
    <mergeCell ref="A24:C24"/>
    <mergeCell ref="E2:F2"/>
    <mergeCell ref="G2:I2"/>
    <mergeCell ref="J2:L2"/>
    <mergeCell ref="A3:C3"/>
    <mergeCell ref="A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 mM</vt:lpstr>
      <vt:lpstr>12.5 mM</vt:lpstr>
      <vt:lpstr>25 mM</vt:lpstr>
      <vt:lpstr>50 mM</vt:lpstr>
      <vt:lpstr>'1 mM'!Print_Area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Louie, Stacey M</dc:creator>
  <cp:lastModifiedBy>Louie, Stacey M</cp:lastModifiedBy>
  <cp:lastPrinted>2025-02-17T22:26:46Z</cp:lastPrinted>
  <dcterms:created xsi:type="dcterms:W3CDTF">2023-02-01T18:27:32Z</dcterms:created>
  <dcterms:modified xsi:type="dcterms:W3CDTF">2025-10-30T03:18:40Z</dcterms:modified>
</cp:coreProperties>
</file>